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м\Desktop\"/>
    </mc:Choice>
  </mc:AlternateContent>
  <bookViews>
    <workbookView xWindow="0" yWindow="0" windowWidth="15345" windowHeight="4650" activeTab="2"/>
  </bookViews>
  <sheets>
    <sheet name="І половина " sheetId="1" r:id="rId1"/>
    <sheet name="ІІ половина" sheetId="2" r:id="rId2"/>
    <sheet name="Узагальнено" sheetId="3" r:id="rId3"/>
  </sheets>
  <calcPr calcId="152511"/>
</workbook>
</file>

<file path=xl/calcChain.xml><?xml version="1.0" encoding="utf-8"?>
<calcChain xmlns="http://schemas.openxmlformats.org/spreadsheetml/2006/main">
  <c r="G119" i="3" l="1"/>
  <c r="G120" i="3"/>
  <c r="G121" i="3"/>
  <c r="G122" i="3"/>
  <c r="G123" i="3"/>
  <c r="F120" i="3"/>
  <c r="F121" i="3"/>
  <c r="F122" i="3"/>
  <c r="F123" i="3"/>
  <c r="F119" i="3"/>
  <c r="E120" i="3"/>
  <c r="E121" i="3"/>
  <c r="E122" i="3"/>
  <c r="E123" i="3"/>
  <c r="E119" i="3"/>
  <c r="G95" i="3"/>
  <c r="G96" i="3"/>
  <c r="G97" i="3"/>
  <c r="G98" i="3"/>
  <c r="G99" i="3"/>
  <c r="F96" i="3"/>
  <c r="F97" i="3"/>
  <c r="F98" i="3"/>
  <c r="F99" i="3"/>
  <c r="F95" i="3"/>
  <c r="E96" i="3"/>
  <c r="E97" i="3"/>
  <c r="E98" i="3"/>
  <c r="E99" i="3"/>
  <c r="E95" i="3"/>
  <c r="G84" i="3"/>
  <c r="G85" i="3"/>
  <c r="G86" i="3"/>
  <c r="G87" i="3"/>
  <c r="G88" i="3"/>
  <c r="F85" i="3"/>
  <c r="F86" i="3"/>
  <c r="F87" i="3"/>
  <c r="F88" i="3"/>
  <c r="F84" i="3"/>
  <c r="E85" i="3"/>
  <c r="E86" i="3"/>
  <c r="E87" i="3"/>
  <c r="E88" i="3"/>
  <c r="E84" i="3"/>
  <c r="G73" i="3"/>
  <c r="G74" i="3"/>
  <c r="G75" i="3"/>
  <c r="G76" i="3"/>
  <c r="G77" i="3"/>
  <c r="F74" i="3"/>
  <c r="F75" i="3"/>
  <c r="F76" i="3"/>
  <c r="F77" i="3"/>
  <c r="F73" i="3"/>
  <c r="E74" i="3"/>
  <c r="E75" i="3"/>
  <c r="E76" i="3"/>
  <c r="E77" i="3"/>
  <c r="E73" i="3"/>
  <c r="G62" i="3"/>
  <c r="G63" i="3"/>
  <c r="G64" i="3"/>
  <c r="G65" i="3"/>
  <c r="G66" i="3"/>
  <c r="F63" i="3"/>
  <c r="F64" i="3"/>
  <c r="F65" i="3"/>
  <c r="F66" i="3"/>
  <c r="F62" i="3"/>
  <c r="E63" i="3"/>
  <c r="E64" i="3"/>
  <c r="E65" i="3"/>
  <c r="E66" i="3"/>
  <c r="E62" i="3"/>
  <c r="G51" i="3"/>
  <c r="G52" i="3"/>
  <c r="G53" i="3"/>
  <c r="G54" i="3"/>
  <c r="G55" i="3"/>
  <c r="G56" i="3"/>
  <c r="F52" i="3"/>
  <c r="F53" i="3"/>
  <c r="F54" i="3"/>
  <c r="F55" i="3"/>
  <c r="F51" i="3"/>
  <c r="E52" i="3"/>
  <c r="E53" i="3"/>
  <c r="E54" i="3"/>
  <c r="E55" i="3"/>
  <c r="E51" i="3"/>
  <c r="G40" i="3"/>
  <c r="G41" i="3"/>
  <c r="G42" i="3"/>
  <c r="G43" i="3"/>
  <c r="G44" i="3"/>
  <c r="F41" i="3"/>
  <c r="F42" i="3"/>
  <c r="F43" i="3"/>
  <c r="F44" i="3"/>
  <c r="F40" i="3"/>
  <c r="E41" i="3"/>
  <c r="E42" i="3"/>
  <c r="E43" i="3"/>
  <c r="E44" i="3"/>
  <c r="E40" i="3"/>
  <c r="G29" i="3"/>
  <c r="G30" i="3"/>
  <c r="G31" i="3"/>
  <c r="G32" i="3"/>
  <c r="G33" i="3"/>
  <c r="F30" i="3"/>
  <c r="F31" i="3"/>
  <c r="F32" i="3"/>
  <c r="F33" i="3"/>
  <c r="F29" i="3"/>
  <c r="E30" i="3"/>
  <c r="E31" i="3"/>
  <c r="E32" i="3"/>
  <c r="E33" i="3"/>
  <c r="E29" i="3"/>
  <c r="G18" i="3"/>
  <c r="G19" i="3"/>
  <c r="G20" i="3"/>
  <c r="G21" i="3"/>
  <c r="G22" i="3"/>
  <c r="F19" i="3"/>
  <c r="F20" i="3"/>
  <c r="F21" i="3"/>
  <c r="F22" i="3"/>
  <c r="F18" i="3"/>
  <c r="T18" i="1"/>
  <c r="T19" i="1"/>
  <c r="T20" i="1"/>
  <c r="T21" i="1"/>
  <c r="T22" i="1"/>
  <c r="E19" i="3"/>
  <c r="E20" i="3"/>
  <c r="E21" i="3"/>
  <c r="E22" i="3"/>
  <c r="E18" i="3"/>
  <c r="G7" i="3"/>
  <c r="G8" i="3"/>
  <c r="G9" i="3"/>
  <c r="G10" i="3"/>
  <c r="G11" i="3"/>
  <c r="F8" i="3"/>
  <c r="F9" i="3"/>
  <c r="F10" i="3"/>
  <c r="F11" i="3"/>
  <c r="F7" i="3"/>
  <c r="E8" i="3"/>
  <c r="E9" i="3"/>
  <c r="E10" i="3"/>
  <c r="E11" i="3"/>
  <c r="E7" i="3"/>
  <c r="F129" i="3"/>
  <c r="E129" i="3"/>
  <c r="H119" i="3" l="1"/>
  <c r="I119" i="2" l="1"/>
  <c r="E129" i="2"/>
  <c r="E105" i="2"/>
  <c r="I95" i="2"/>
  <c r="I84" i="2"/>
  <c r="F94" i="2"/>
  <c r="G94" i="2"/>
  <c r="E94" i="2"/>
  <c r="F83" i="2"/>
  <c r="G83" i="2"/>
  <c r="E83" i="2"/>
  <c r="I73" i="2"/>
  <c r="F72" i="2"/>
  <c r="G72" i="2"/>
  <c r="E72" i="2"/>
  <c r="F61" i="2"/>
  <c r="G61" i="2"/>
  <c r="E61" i="2"/>
  <c r="I62" i="2"/>
  <c r="I51" i="2"/>
  <c r="I40" i="2"/>
  <c r="F50" i="2"/>
  <c r="G50" i="2"/>
  <c r="E50" i="2"/>
  <c r="E39" i="2"/>
  <c r="I29" i="2"/>
  <c r="F39" i="2"/>
  <c r="G39" i="2"/>
  <c r="H62" i="2" l="1"/>
  <c r="H63" i="2"/>
  <c r="H64" i="2"/>
  <c r="H65" i="2"/>
  <c r="H66" i="2"/>
  <c r="H73" i="2"/>
  <c r="H74" i="2"/>
  <c r="H75" i="2"/>
  <c r="H76" i="2"/>
  <c r="H77" i="2"/>
  <c r="H78" i="2"/>
  <c r="H84" i="2"/>
  <c r="H85" i="2"/>
  <c r="H86" i="2"/>
  <c r="H87" i="2"/>
  <c r="H88" i="2"/>
  <c r="H95" i="2"/>
  <c r="H96" i="2"/>
  <c r="H97" i="2"/>
  <c r="H98" i="2"/>
  <c r="H99" i="2"/>
  <c r="F105" i="2"/>
  <c r="G105" i="2"/>
  <c r="H119" i="2"/>
  <c r="H120" i="2"/>
  <c r="H121" i="2"/>
  <c r="H122" i="2"/>
  <c r="H123" i="2"/>
  <c r="H124" i="2"/>
  <c r="F129" i="2"/>
  <c r="G129" i="2"/>
  <c r="H129" i="2"/>
  <c r="H55" i="2"/>
  <c r="H54" i="2"/>
  <c r="H53" i="2"/>
  <c r="H52" i="2"/>
  <c r="H51" i="2"/>
  <c r="H56" i="2"/>
  <c r="H44" i="2"/>
  <c r="H43" i="2"/>
  <c r="H42" i="2"/>
  <c r="H41" i="2"/>
  <c r="H40" i="2"/>
  <c r="H50" i="2" s="1"/>
  <c r="H33" i="2"/>
  <c r="H32" i="2"/>
  <c r="H31" i="2"/>
  <c r="H30" i="2"/>
  <c r="H29" i="2"/>
  <c r="F28" i="2"/>
  <c r="G28" i="2"/>
  <c r="E28" i="2"/>
  <c r="I18" i="2"/>
  <c r="H22" i="2"/>
  <c r="H21" i="2"/>
  <c r="H20" i="2"/>
  <c r="H19" i="2"/>
  <c r="H18" i="2"/>
  <c r="I7" i="2"/>
  <c r="F17" i="2"/>
  <c r="G17" i="2"/>
  <c r="E17" i="2"/>
  <c r="H7" i="2"/>
  <c r="H8" i="2"/>
  <c r="H9" i="2"/>
  <c r="H10" i="2"/>
  <c r="H11" i="2"/>
  <c r="H105" i="2" l="1"/>
  <c r="H94" i="2"/>
  <c r="H83" i="2"/>
  <c r="H72" i="2"/>
  <c r="H61" i="2"/>
  <c r="H39" i="2"/>
  <c r="U120" i="1"/>
  <c r="T128" i="1"/>
  <c r="F128" i="1"/>
  <c r="G128" i="1"/>
  <c r="H128" i="1"/>
  <c r="I128" i="1"/>
  <c r="J128" i="1"/>
  <c r="K128" i="1"/>
  <c r="L128" i="1"/>
  <c r="M128" i="1"/>
  <c r="N128" i="1"/>
  <c r="O128" i="1"/>
  <c r="P128" i="1"/>
  <c r="Q128" i="1"/>
  <c r="R128" i="1"/>
  <c r="S128" i="1"/>
  <c r="E128" i="1"/>
  <c r="T119" i="1"/>
  <c r="T120" i="1"/>
  <c r="T121" i="1"/>
  <c r="T122" i="1"/>
  <c r="T123" i="1"/>
  <c r="U95" i="1"/>
  <c r="F105" i="1"/>
  <c r="G105" i="1"/>
  <c r="H105" i="1"/>
  <c r="I105" i="1"/>
  <c r="J105" i="1"/>
  <c r="K105" i="1"/>
  <c r="L105" i="1"/>
  <c r="M105" i="1"/>
  <c r="N105" i="1"/>
  <c r="O105" i="1"/>
  <c r="P105" i="1"/>
  <c r="Q105" i="1"/>
  <c r="R105" i="1"/>
  <c r="S105" i="1"/>
  <c r="E105" i="1"/>
  <c r="T92" i="1"/>
  <c r="T93" i="1"/>
  <c r="T95" i="1"/>
  <c r="T96" i="1"/>
  <c r="T97" i="1"/>
  <c r="T98" i="1"/>
  <c r="T99" i="1"/>
  <c r="T100" i="1"/>
  <c r="T101" i="1"/>
  <c r="T102" i="1"/>
  <c r="T103" i="1"/>
  <c r="T104" i="1"/>
  <c r="G94" i="1"/>
  <c r="H94" i="1"/>
  <c r="I94" i="1"/>
  <c r="J94" i="1"/>
  <c r="K94" i="1"/>
  <c r="L94" i="1"/>
  <c r="M94" i="1"/>
  <c r="N94" i="1"/>
  <c r="O94" i="1"/>
  <c r="P94" i="1"/>
  <c r="Q94" i="1"/>
  <c r="R94" i="1"/>
  <c r="S94" i="1"/>
  <c r="F94" i="1"/>
  <c r="U84" i="1"/>
  <c r="T84" i="1"/>
  <c r="T85" i="1"/>
  <c r="T86" i="1"/>
  <c r="T87" i="1"/>
  <c r="T88" i="1"/>
  <c r="F83" i="1"/>
  <c r="G83" i="1"/>
  <c r="H83" i="1"/>
  <c r="I83" i="1"/>
  <c r="J83" i="1"/>
  <c r="K83" i="1"/>
  <c r="L83" i="1"/>
  <c r="M83" i="1"/>
  <c r="N83" i="1"/>
  <c r="O83" i="1"/>
  <c r="P83" i="1"/>
  <c r="Q83" i="1"/>
  <c r="R83" i="1"/>
  <c r="S83" i="1"/>
  <c r="E83" i="1"/>
  <c r="U74" i="1"/>
  <c r="T73" i="1"/>
  <c r="T74" i="1"/>
  <c r="T75" i="1"/>
  <c r="T76" i="1"/>
  <c r="T77" i="1"/>
  <c r="U64" i="1"/>
  <c r="F72" i="1"/>
  <c r="G72" i="1"/>
  <c r="H72" i="1"/>
  <c r="I72" i="1"/>
  <c r="J72" i="1"/>
  <c r="K72" i="1"/>
  <c r="L72" i="1"/>
  <c r="M72" i="1"/>
  <c r="N72" i="1"/>
  <c r="O72" i="1"/>
  <c r="P72" i="1"/>
  <c r="Q72" i="1"/>
  <c r="R72" i="1"/>
  <c r="S72" i="1"/>
  <c r="E72" i="1"/>
  <c r="T62" i="1"/>
  <c r="T63" i="1"/>
  <c r="T64" i="1"/>
  <c r="T65" i="1"/>
  <c r="T66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E61" i="1"/>
  <c r="U53" i="1"/>
  <c r="T51" i="1"/>
  <c r="T52" i="1"/>
  <c r="T53" i="1"/>
  <c r="T54" i="1"/>
  <c r="T55" i="1"/>
  <c r="U41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E50" i="1"/>
  <c r="T40" i="1"/>
  <c r="T41" i="1"/>
  <c r="T42" i="1"/>
  <c r="T43" i="1"/>
  <c r="T44" i="1"/>
  <c r="T45" i="1"/>
  <c r="F39" i="1"/>
  <c r="G39" i="1"/>
  <c r="H39" i="1"/>
  <c r="I39" i="1"/>
  <c r="J39" i="1"/>
  <c r="K39" i="1"/>
  <c r="L39" i="1"/>
  <c r="M39" i="1"/>
  <c r="N39" i="1"/>
  <c r="O39" i="1"/>
  <c r="P39" i="1"/>
  <c r="Q39" i="1"/>
  <c r="R39" i="1"/>
  <c r="S39" i="1"/>
  <c r="E39" i="1"/>
  <c r="U30" i="1"/>
  <c r="T29" i="1"/>
  <c r="T30" i="1"/>
  <c r="T31" i="1"/>
  <c r="T32" i="1"/>
  <c r="T33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E28" i="1"/>
  <c r="U18" i="1"/>
  <c r="U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E17" i="1"/>
  <c r="T94" i="1" l="1"/>
  <c r="T105" i="1"/>
  <c r="H128" i="2" l="1"/>
  <c r="F128" i="3" s="1"/>
  <c r="T127" i="1"/>
  <c r="E128" i="3" s="1"/>
  <c r="H111" i="2"/>
  <c r="F111" i="3" s="1"/>
  <c r="F112" i="2"/>
  <c r="G112" i="2"/>
  <c r="E112" i="2"/>
  <c r="I107" i="2"/>
  <c r="U107" i="1"/>
  <c r="F112" i="1"/>
  <c r="G112" i="1"/>
  <c r="H112" i="1"/>
  <c r="I112" i="1"/>
  <c r="J112" i="1"/>
  <c r="K112" i="1"/>
  <c r="L112" i="1"/>
  <c r="M112" i="1"/>
  <c r="N112" i="1"/>
  <c r="O112" i="1"/>
  <c r="P112" i="1"/>
  <c r="Q112" i="1"/>
  <c r="R112" i="1"/>
  <c r="S112" i="1"/>
  <c r="E112" i="1"/>
  <c r="T111" i="1"/>
  <c r="E111" i="3" s="1"/>
  <c r="H117" i="2"/>
  <c r="F117" i="3" s="1"/>
  <c r="G118" i="2"/>
  <c r="F118" i="2"/>
  <c r="E118" i="2"/>
  <c r="I113" i="2"/>
  <c r="U113" i="1"/>
  <c r="T117" i="1"/>
  <c r="F118" i="1"/>
  <c r="G118" i="1"/>
  <c r="H118" i="1"/>
  <c r="I118" i="1"/>
  <c r="J118" i="1"/>
  <c r="K118" i="1"/>
  <c r="L118" i="1"/>
  <c r="M118" i="1"/>
  <c r="N118" i="1"/>
  <c r="O118" i="1"/>
  <c r="P118" i="1"/>
  <c r="Q118" i="1"/>
  <c r="R118" i="1"/>
  <c r="S118" i="1"/>
  <c r="E118" i="1"/>
  <c r="G128" i="3" l="1"/>
  <c r="H118" i="2"/>
  <c r="G111" i="3"/>
  <c r="E117" i="3"/>
  <c r="G117" i="3" s="1"/>
  <c r="H108" i="2" l="1"/>
  <c r="F108" i="3" s="1"/>
  <c r="H109" i="2"/>
  <c r="F109" i="3" s="1"/>
  <c r="H110" i="2"/>
  <c r="F110" i="3" s="1"/>
  <c r="H113" i="2"/>
  <c r="F113" i="3" s="1"/>
  <c r="H114" i="2"/>
  <c r="F114" i="3" s="1"/>
  <c r="H115" i="2"/>
  <c r="F115" i="3" s="1"/>
  <c r="H116" i="2"/>
  <c r="F116" i="3" s="1"/>
  <c r="F124" i="3"/>
  <c r="H125" i="2"/>
  <c r="F125" i="3" s="1"/>
  <c r="H126" i="2"/>
  <c r="F126" i="3" s="1"/>
  <c r="H127" i="2"/>
  <c r="F127" i="3" s="1"/>
  <c r="H107" i="2"/>
  <c r="F107" i="3" s="1"/>
  <c r="H13" i="2"/>
  <c r="H14" i="2"/>
  <c r="F14" i="3" s="1"/>
  <c r="H15" i="2"/>
  <c r="F15" i="3" s="1"/>
  <c r="H16" i="2"/>
  <c r="F16" i="3" s="1"/>
  <c r="H23" i="2"/>
  <c r="H24" i="2"/>
  <c r="F24" i="3" s="1"/>
  <c r="H25" i="2"/>
  <c r="F25" i="3" s="1"/>
  <c r="H26" i="2"/>
  <c r="F26" i="3" s="1"/>
  <c r="H27" i="2"/>
  <c r="F27" i="3" s="1"/>
  <c r="H34" i="2"/>
  <c r="F34" i="3" s="1"/>
  <c r="H35" i="2"/>
  <c r="F35" i="3" s="1"/>
  <c r="H36" i="2"/>
  <c r="F36" i="3" s="1"/>
  <c r="H37" i="2"/>
  <c r="F37" i="3" s="1"/>
  <c r="H38" i="2"/>
  <c r="F38" i="3" s="1"/>
  <c r="H45" i="2"/>
  <c r="F45" i="3" s="1"/>
  <c r="H46" i="2"/>
  <c r="F46" i="3" s="1"/>
  <c r="H47" i="2"/>
  <c r="F47" i="3" s="1"/>
  <c r="H48" i="2"/>
  <c r="F48" i="3" s="1"/>
  <c r="H49" i="2"/>
  <c r="F49" i="3" s="1"/>
  <c r="F56" i="3"/>
  <c r="H57" i="2"/>
  <c r="F57" i="3" s="1"/>
  <c r="H58" i="2"/>
  <c r="F58" i="3" s="1"/>
  <c r="H59" i="2"/>
  <c r="F59" i="3" s="1"/>
  <c r="H60" i="2"/>
  <c r="F60" i="3" s="1"/>
  <c r="H67" i="2"/>
  <c r="F67" i="3" s="1"/>
  <c r="H68" i="2"/>
  <c r="F68" i="3" s="1"/>
  <c r="H69" i="2"/>
  <c r="F69" i="3" s="1"/>
  <c r="H70" i="2"/>
  <c r="F70" i="3" s="1"/>
  <c r="H71" i="2"/>
  <c r="F71" i="3" s="1"/>
  <c r="F78" i="3"/>
  <c r="H79" i="2"/>
  <c r="F79" i="3" s="1"/>
  <c r="H80" i="2"/>
  <c r="F80" i="3" s="1"/>
  <c r="H81" i="2"/>
  <c r="F81" i="3" s="1"/>
  <c r="H82" i="2"/>
  <c r="F82" i="3" s="1"/>
  <c r="H89" i="2"/>
  <c r="F89" i="3" s="1"/>
  <c r="H90" i="2"/>
  <c r="F90" i="3" s="1"/>
  <c r="H91" i="2"/>
  <c r="F91" i="3" s="1"/>
  <c r="H92" i="2"/>
  <c r="F92" i="3" s="1"/>
  <c r="H93" i="2"/>
  <c r="F93" i="3" s="1"/>
  <c r="H100" i="2"/>
  <c r="F100" i="3" s="1"/>
  <c r="H101" i="2"/>
  <c r="F101" i="3" s="1"/>
  <c r="H102" i="2"/>
  <c r="F102" i="3" s="1"/>
  <c r="H103" i="2"/>
  <c r="F103" i="3" s="1"/>
  <c r="H104" i="2"/>
  <c r="F104" i="3" s="1"/>
  <c r="H12" i="2"/>
  <c r="F12" i="3" s="1"/>
  <c r="S130" i="1"/>
  <c r="Q130" i="1"/>
  <c r="T126" i="1"/>
  <c r="E127" i="3" s="1"/>
  <c r="T125" i="1"/>
  <c r="E126" i="3" s="1"/>
  <c r="T124" i="1"/>
  <c r="E125" i="3" s="1"/>
  <c r="E124" i="3"/>
  <c r="T116" i="1"/>
  <c r="E116" i="3" s="1"/>
  <c r="T115" i="1"/>
  <c r="E115" i="3" s="1"/>
  <c r="T114" i="1"/>
  <c r="E114" i="3" s="1"/>
  <c r="T113" i="1"/>
  <c r="T110" i="1"/>
  <c r="E110" i="3" s="1"/>
  <c r="T109" i="1"/>
  <c r="E109" i="3" s="1"/>
  <c r="T108" i="1"/>
  <c r="E108" i="3" s="1"/>
  <c r="T107" i="1"/>
  <c r="E107" i="3" s="1"/>
  <c r="F105" i="3" l="1"/>
  <c r="F94" i="3"/>
  <c r="F83" i="3"/>
  <c r="F72" i="3"/>
  <c r="F61" i="3"/>
  <c r="F50" i="3"/>
  <c r="F39" i="3"/>
  <c r="F112" i="3"/>
  <c r="F23" i="3"/>
  <c r="F28" i="3" s="1"/>
  <c r="H28" i="2"/>
  <c r="F13" i="3"/>
  <c r="F17" i="3" s="1"/>
  <c r="H17" i="2"/>
  <c r="G126" i="3"/>
  <c r="G115" i="3"/>
  <c r="F118" i="3"/>
  <c r="F131" i="3" s="1"/>
  <c r="G109" i="3"/>
  <c r="E112" i="3"/>
  <c r="E113" i="3"/>
  <c r="E118" i="3" s="1"/>
  <c r="T118" i="1"/>
  <c r="G127" i="3"/>
  <c r="G125" i="3"/>
  <c r="G116" i="3"/>
  <c r="G114" i="3"/>
  <c r="G108" i="3"/>
  <c r="H107" i="3"/>
  <c r="H113" i="3"/>
  <c r="G110" i="3"/>
  <c r="G124" i="3"/>
  <c r="G107" i="3"/>
  <c r="H112" i="2"/>
  <c r="G131" i="2"/>
  <c r="H131" i="2"/>
  <c r="F131" i="2"/>
  <c r="E131" i="2"/>
  <c r="G130" i="2"/>
  <c r="F130" i="2"/>
  <c r="E130" i="2"/>
  <c r="R130" i="1"/>
  <c r="G112" i="3" l="1"/>
  <c r="G113" i="3"/>
  <c r="G118" i="3" s="1"/>
  <c r="E131" i="3"/>
  <c r="G129" i="3"/>
  <c r="G132" i="2"/>
  <c r="E132" i="2"/>
  <c r="F132" i="2"/>
  <c r="F130" i="3"/>
  <c r="H130" i="2"/>
  <c r="H132" i="2" s="1"/>
  <c r="I130" i="2" s="1"/>
  <c r="T13" i="1"/>
  <c r="E13" i="3" s="1"/>
  <c r="G13" i="3" s="1"/>
  <c r="T14" i="1"/>
  <c r="E14" i="3" s="1"/>
  <c r="G14" i="3" s="1"/>
  <c r="T15" i="1"/>
  <c r="E15" i="3" s="1"/>
  <c r="G15" i="3" s="1"/>
  <c r="T16" i="1"/>
  <c r="E16" i="3" s="1"/>
  <c r="T23" i="1"/>
  <c r="E23" i="3" s="1"/>
  <c r="T24" i="1"/>
  <c r="E24" i="3" s="1"/>
  <c r="G24" i="3" s="1"/>
  <c r="T25" i="1"/>
  <c r="E25" i="3" s="1"/>
  <c r="G25" i="3" s="1"/>
  <c r="T26" i="1"/>
  <c r="E26" i="3" s="1"/>
  <c r="G26" i="3" s="1"/>
  <c r="T27" i="1"/>
  <c r="E27" i="3" s="1"/>
  <c r="T34" i="1"/>
  <c r="T35" i="1"/>
  <c r="E35" i="3" s="1"/>
  <c r="G35" i="3" s="1"/>
  <c r="T36" i="1"/>
  <c r="E36" i="3" s="1"/>
  <c r="G36" i="3" s="1"/>
  <c r="T37" i="1"/>
  <c r="E37" i="3" s="1"/>
  <c r="G37" i="3" s="1"/>
  <c r="T38" i="1"/>
  <c r="E38" i="3" s="1"/>
  <c r="E45" i="3"/>
  <c r="T46" i="1"/>
  <c r="T47" i="1"/>
  <c r="E47" i="3" s="1"/>
  <c r="G47" i="3" s="1"/>
  <c r="T48" i="1"/>
  <c r="E48" i="3" s="1"/>
  <c r="G48" i="3" s="1"/>
  <c r="T49" i="1"/>
  <c r="E49" i="3" s="1"/>
  <c r="T56" i="1"/>
  <c r="T57" i="1"/>
  <c r="E57" i="3" s="1"/>
  <c r="G57" i="3" s="1"/>
  <c r="T58" i="1"/>
  <c r="E58" i="3" s="1"/>
  <c r="G58" i="3" s="1"/>
  <c r="T59" i="1"/>
  <c r="E59" i="3" s="1"/>
  <c r="G59" i="3" s="1"/>
  <c r="T60" i="1"/>
  <c r="E60" i="3" s="1"/>
  <c r="T67" i="1"/>
  <c r="T68" i="1"/>
  <c r="E68" i="3" s="1"/>
  <c r="G68" i="3" s="1"/>
  <c r="T69" i="1"/>
  <c r="E69" i="3" s="1"/>
  <c r="G69" i="3" s="1"/>
  <c r="T70" i="1"/>
  <c r="E70" i="3" s="1"/>
  <c r="G70" i="3" s="1"/>
  <c r="T71" i="1"/>
  <c r="E71" i="3" s="1"/>
  <c r="T78" i="1"/>
  <c r="T79" i="1"/>
  <c r="E79" i="3" s="1"/>
  <c r="T80" i="1"/>
  <c r="E80" i="3" s="1"/>
  <c r="G80" i="3" s="1"/>
  <c r="T81" i="1"/>
  <c r="E81" i="3" s="1"/>
  <c r="G81" i="3" s="1"/>
  <c r="T82" i="1"/>
  <c r="E82" i="3" s="1"/>
  <c r="G82" i="3" s="1"/>
  <c r="T89" i="1"/>
  <c r="T90" i="1"/>
  <c r="E90" i="3" s="1"/>
  <c r="G90" i="3" s="1"/>
  <c r="T91" i="1"/>
  <c r="E91" i="3" s="1"/>
  <c r="G91" i="3" s="1"/>
  <c r="E92" i="3"/>
  <c r="G92" i="3" s="1"/>
  <c r="E93" i="3"/>
  <c r="E100" i="3"/>
  <c r="E101" i="3"/>
  <c r="G101" i="3" s="1"/>
  <c r="E102" i="3"/>
  <c r="G102" i="3" s="1"/>
  <c r="E103" i="3"/>
  <c r="T12" i="1"/>
  <c r="E12" i="3" s="1"/>
  <c r="G100" i="3" l="1"/>
  <c r="E105" i="3"/>
  <c r="G45" i="3"/>
  <c r="G23" i="3"/>
  <c r="H18" i="3"/>
  <c r="E28" i="3"/>
  <c r="G12" i="3"/>
  <c r="E17" i="3"/>
  <c r="H7" i="3"/>
  <c r="E89" i="3"/>
  <c r="E78" i="3"/>
  <c r="T83" i="1"/>
  <c r="E67" i="3"/>
  <c r="T72" i="1"/>
  <c r="E56" i="3"/>
  <c r="T61" i="1"/>
  <c r="E46" i="3"/>
  <c r="G46" i="3" s="1"/>
  <c r="T50" i="1"/>
  <c r="E34" i="3"/>
  <c r="T39" i="1"/>
  <c r="G131" i="3"/>
  <c r="G79" i="3"/>
  <c r="G103" i="3"/>
  <c r="F132" i="3"/>
  <c r="G49" i="3"/>
  <c r="G93" i="3"/>
  <c r="G60" i="3"/>
  <c r="G71" i="3"/>
  <c r="G27" i="3"/>
  <c r="G38" i="3"/>
  <c r="G16" i="3"/>
  <c r="S129" i="1"/>
  <c r="S131" i="1" s="1"/>
  <c r="Q129" i="1"/>
  <c r="Q131" i="1" s="1"/>
  <c r="O129" i="1"/>
  <c r="M129" i="1"/>
  <c r="K129" i="1"/>
  <c r="I129" i="1"/>
  <c r="G129" i="1"/>
  <c r="T112" i="1"/>
  <c r="F130" i="1"/>
  <c r="H130" i="1"/>
  <c r="J130" i="1"/>
  <c r="L130" i="1"/>
  <c r="N130" i="1"/>
  <c r="P130" i="1"/>
  <c r="E129" i="1"/>
  <c r="R129" i="1"/>
  <c r="R131" i="1" s="1"/>
  <c r="P129" i="1"/>
  <c r="N129" i="1"/>
  <c r="L129" i="1"/>
  <c r="L131" i="1" s="1"/>
  <c r="J129" i="1"/>
  <c r="H129" i="1"/>
  <c r="F129" i="1"/>
  <c r="F131" i="1" s="1"/>
  <c r="E130" i="1"/>
  <c r="G130" i="1"/>
  <c r="I130" i="1"/>
  <c r="K130" i="1"/>
  <c r="M130" i="1"/>
  <c r="O130" i="1"/>
  <c r="T28" i="1"/>
  <c r="T17" i="1"/>
  <c r="E104" i="3"/>
  <c r="G104" i="3" s="1"/>
  <c r="H95" i="3" l="1"/>
  <c r="G105" i="3"/>
  <c r="G89" i="3"/>
  <c r="G94" i="3" s="1"/>
  <c r="H84" i="3"/>
  <c r="E94" i="3"/>
  <c r="G78" i="3"/>
  <c r="G83" i="3" s="1"/>
  <c r="E83" i="3"/>
  <c r="H73" i="3"/>
  <c r="E50" i="3"/>
  <c r="G67" i="3"/>
  <c r="G72" i="3" s="1"/>
  <c r="E72" i="3"/>
  <c r="H62" i="3"/>
  <c r="G61" i="3"/>
  <c r="H51" i="3"/>
  <c r="E61" i="3"/>
  <c r="H40" i="3"/>
  <c r="G50" i="3"/>
  <c r="G34" i="3"/>
  <c r="G39" i="3" s="1"/>
  <c r="E39" i="3"/>
  <c r="H29" i="3"/>
  <c r="G28" i="3"/>
  <c r="G17" i="3"/>
  <c r="P131" i="1"/>
  <c r="M131" i="1"/>
  <c r="N131" i="1"/>
  <c r="H131" i="1"/>
  <c r="J131" i="1"/>
  <c r="I131" i="1"/>
  <c r="T130" i="1"/>
  <c r="E131" i="1"/>
  <c r="G131" i="1"/>
  <c r="K131" i="1"/>
  <c r="O131" i="1"/>
  <c r="T129" i="1"/>
  <c r="E130" i="3" l="1"/>
  <c r="E132" i="3" s="1"/>
  <c r="G130" i="3"/>
  <c r="G132" i="3" s="1"/>
  <c r="H130" i="3" s="1"/>
  <c r="T131" i="1"/>
  <c r="U129" i="1" s="1"/>
</calcChain>
</file>

<file path=xl/sharedStrings.xml><?xml version="1.0" encoding="utf-8"?>
<sst xmlns="http://schemas.openxmlformats.org/spreadsheetml/2006/main" count="454" uniqueCount="54">
  <si>
    <t>Звіт</t>
  </si>
  <si>
    <t>№п/п</t>
  </si>
  <si>
    <t>прізвище, ініціали</t>
  </si>
  <si>
    <t>званння, посада</t>
  </si>
  <si>
    <t>Ставка</t>
  </si>
  <si>
    <t>лекції</t>
  </si>
  <si>
    <t>практичні заняття</t>
  </si>
  <si>
    <t>лабораторні занаття</t>
  </si>
  <si>
    <t>рецензії</t>
  </si>
  <si>
    <t xml:space="preserve"> контрол. роботи</t>
  </si>
  <si>
    <t>курсові роботи</t>
  </si>
  <si>
    <t>заліки</t>
  </si>
  <si>
    <t>іспити</t>
  </si>
  <si>
    <t>консультації</t>
  </si>
  <si>
    <t>дипломні роботи</t>
  </si>
  <si>
    <t>координатор</t>
  </si>
  <si>
    <t>самостійна робота</t>
  </si>
  <si>
    <t xml:space="preserve">вступні випробування </t>
  </si>
  <si>
    <t xml:space="preserve"> практика</t>
  </si>
  <si>
    <t>ДЕК</t>
  </si>
  <si>
    <t>Всього</t>
  </si>
  <si>
    <t>Підпис</t>
  </si>
  <si>
    <t>ШТАТ</t>
  </si>
  <si>
    <t>Савінова Н.В.</t>
  </si>
  <si>
    <t>Стельмах Н.В.</t>
  </si>
  <si>
    <t>Кисличенко В.А.</t>
  </si>
  <si>
    <t>Білюк О.Г.</t>
  </si>
  <si>
    <t>Середа І.В.</t>
  </si>
  <si>
    <t>Борулько Д.М.</t>
  </si>
  <si>
    <t>Іванова Т.М.</t>
  </si>
  <si>
    <t>Берегова М.І.</t>
  </si>
  <si>
    <t>Карсканова С.В.</t>
  </si>
  <si>
    <t>Сумісництво</t>
  </si>
  <si>
    <r>
      <t xml:space="preserve"> викладачами кафедри спеціальної освіти </t>
    </r>
    <r>
      <rPr>
        <b/>
        <i/>
        <sz val="14"/>
        <rFont val="Times New Roman"/>
        <family val="1"/>
        <charset val="204"/>
      </rPr>
      <t xml:space="preserve">                                                     </t>
    </r>
  </si>
  <si>
    <t>лютий</t>
  </si>
  <si>
    <t>квітень</t>
  </si>
  <si>
    <t>травень</t>
  </si>
  <si>
    <t>березень</t>
  </si>
  <si>
    <t xml:space="preserve">червень </t>
  </si>
  <si>
    <t>Всього за основними картками</t>
  </si>
  <si>
    <t xml:space="preserve">Всього сумісництво </t>
  </si>
  <si>
    <t xml:space="preserve">Разом </t>
  </si>
  <si>
    <t xml:space="preserve">Наукова робота </t>
  </si>
  <si>
    <t xml:space="preserve">Методична робота </t>
  </si>
  <si>
    <t xml:space="preserve">Організаційна робота </t>
  </si>
  <si>
    <t xml:space="preserve">І половина дня </t>
  </si>
  <si>
    <t xml:space="preserve">ІІ половина дня </t>
  </si>
  <si>
    <t>вересень</t>
  </si>
  <si>
    <t>жовтень</t>
  </si>
  <si>
    <t xml:space="preserve">листопад </t>
  </si>
  <si>
    <t>грудень</t>
  </si>
  <si>
    <t xml:space="preserve">січень </t>
  </si>
  <si>
    <t>про виконання навчального навантаження за 19-20 н.р.</t>
  </si>
  <si>
    <t>про виконання навантаження другої половини дня за 19-20 н.р.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</si>
</sst>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0"/>
      <name val="Arial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Times New Roman"/>
      <family val="1"/>
      <charset val="204"/>
    </font>
    <font>
      <i/>
      <sz val="11"/>
      <color rgb="FF7F7F7F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19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</fills>
  <borders count="7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5">
    <xf numFmtId="0" fontId="0" fillId="0" borderId="0"/>
    <xf numFmtId="0" fontId="1" fillId="0" borderId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10" borderId="0" applyNumberFormat="0" applyBorder="0" applyAlignment="0" applyProtection="0"/>
    <xf numFmtId="0" fontId="3" fillId="4" borderId="1" applyNumberFormat="0" applyAlignment="0" applyProtection="0"/>
    <xf numFmtId="0" fontId="4" fillId="11" borderId="2" applyNumberFormat="0" applyAlignment="0" applyProtection="0"/>
    <xf numFmtId="0" fontId="5" fillId="11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12" borderId="7" applyNumberFormat="0" applyAlignment="0" applyProtection="0"/>
    <xf numFmtId="0" fontId="12" fillId="0" borderId="0" applyNumberFormat="0" applyFill="0" applyBorder="0" applyAlignment="0" applyProtection="0"/>
    <xf numFmtId="0" fontId="13" fillId="13" borderId="0" applyNumberFormat="0" applyBorder="0" applyAlignment="0" applyProtection="0"/>
    <xf numFmtId="0" fontId="6" fillId="0" borderId="0"/>
    <xf numFmtId="0" fontId="14" fillId="2" borderId="0" applyNumberFormat="0" applyBorder="0" applyAlignment="0" applyProtection="0"/>
    <xf numFmtId="0" fontId="15" fillId="0" borderId="0" applyNumberFormat="0" applyFill="0" applyBorder="0" applyAlignment="0" applyProtection="0"/>
    <xf numFmtId="0" fontId="6" fillId="14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3" borderId="0" applyNumberFormat="0" applyBorder="0" applyAlignment="0" applyProtection="0"/>
    <xf numFmtId="0" fontId="1" fillId="0" borderId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10" borderId="0" applyNumberFormat="0" applyBorder="0" applyAlignment="0" applyProtection="0"/>
    <xf numFmtId="0" fontId="3" fillId="4" borderId="1" applyNumberFormat="0" applyAlignment="0" applyProtection="0"/>
    <xf numFmtId="0" fontId="4" fillId="11" borderId="2" applyNumberFormat="0" applyAlignment="0" applyProtection="0"/>
    <xf numFmtId="0" fontId="5" fillId="11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12" borderId="7" applyNumberFormat="0" applyAlignment="0" applyProtection="0"/>
    <xf numFmtId="0" fontId="12" fillId="0" borderId="0" applyNumberFormat="0" applyFill="0" applyBorder="0" applyAlignment="0" applyProtection="0"/>
    <xf numFmtId="0" fontId="13" fillId="13" borderId="0" applyNumberFormat="0" applyBorder="0" applyAlignment="0" applyProtection="0"/>
    <xf numFmtId="0" fontId="14" fillId="2" borderId="0" applyNumberFormat="0" applyBorder="0" applyAlignment="0" applyProtection="0"/>
    <xf numFmtId="0" fontId="15" fillId="0" borderId="0" applyNumberFormat="0" applyFill="0" applyBorder="0" applyAlignment="0" applyProtection="0"/>
    <xf numFmtId="0" fontId="6" fillId="14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3" borderId="0" applyNumberFormat="0" applyBorder="0" applyAlignment="0" applyProtection="0"/>
    <xf numFmtId="0" fontId="1" fillId="0" borderId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10" borderId="0" applyNumberFormat="0" applyBorder="0" applyAlignment="0" applyProtection="0"/>
    <xf numFmtId="0" fontId="3" fillId="4" borderId="1" applyNumberFormat="0" applyAlignment="0" applyProtection="0"/>
    <xf numFmtId="0" fontId="4" fillId="11" borderId="2" applyNumberFormat="0" applyAlignment="0" applyProtection="0"/>
    <xf numFmtId="0" fontId="5" fillId="11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12" borderId="7" applyNumberFormat="0" applyAlignment="0" applyProtection="0"/>
    <xf numFmtId="0" fontId="12" fillId="0" borderId="0" applyNumberFormat="0" applyFill="0" applyBorder="0" applyAlignment="0" applyProtection="0"/>
    <xf numFmtId="0" fontId="13" fillId="13" borderId="0" applyNumberFormat="0" applyBorder="0" applyAlignment="0" applyProtection="0"/>
    <xf numFmtId="0" fontId="14" fillId="2" borderId="0" applyNumberFormat="0" applyBorder="0" applyAlignment="0" applyProtection="0"/>
    <xf numFmtId="0" fontId="15" fillId="0" borderId="0" applyNumberFormat="0" applyFill="0" applyBorder="0" applyAlignment="0" applyProtection="0"/>
    <xf numFmtId="0" fontId="6" fillId="14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3" borderId="0" applyNumberFormat="0" applyBorder="0" applyAlignment="0" applyProtection="0"/>
    <xf numFmtId="0" fontId="25" fillId="0" borderId="0" applyNumberFormat="0" applyFill="0" applyBorder="0" applyAlignment="0" applyProtection="0"/>
  </cellStyleXfs>
  <cellXfs count="277">
    <xf numFmtId="0" fontId="0" fillId="0" borderId="0" xfId="0"/>
    <xf numFmtId="0" fontId="21" fillId="15" borderId="18" xfId="19" applyFont="1" applyFill="1" applyBorder="1" applyAlignment="1">
      <alignment vertical="center" wrapText="1"/>
    </xf>
    <xf numFmtId="0" fontId="20" fillId="15" borderId="16" xfId="19" applyFont="1" applyFill="1" applyBorder="1" applyAlignment="1">
      <alignment vertical="center" textRotation="90" wrapText="1"/>
    </xf>
    <xf numFmtId="0" fontId="20" fillId="15" borderId="18" xfId="19" applyFont="1" applyFill="1" applyBorder="1" applyAlignment="1">
      <alignment vertical="center" textRotation="90" wrapText="1"/>
    </xf>
    <xf numFmtId="0" fontId="21" fillId="15" borderId="18" xfId="19" applyFont="1" applyFill="1" applyBorder="1" applyAlignment="1">
      <alignment horizontal="center" vertical="center" textRotation="90" wrapText="1"/>
    </xf>
    <xf numFmtId="0" fontId="21" fillId="15" borderId="10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/>
    </xf>
    <xf numFmtId="0" fontId="21" fillId="15" borderId="16" xfId="19" applyFont="1" applyFill="1" applyBorder="1" applyAlignment="1">
      <alignment horizontal="center" vertical="center" textRotation="90" wrapText="1"/>
    </xf>
    <xf numFmtId="0" fontId="21" fillId="15" borderId="24" xfId="19" applyFont="1" applyFill="1" applyBorder="1" applyAlignment="1">
      <alignment vertical="center"/>
    </xf>
    <xf numFmtId="0" fontId="21" fillId="15" borderId="19" xfId="19" applyFont="1" applyFill="1" applyBorder="1" applyAlignment="1">
      <alignment vertical="center" wrapText="1"/>
    </xf>
    <xf numFmtId="0" fontId="21" fillId="15" borderId="10" xfId="19" applyFont="1" applyFill="1" applyBorder="1" applyAlignment="1">
      <alignment vertical="center" textRotation="90" wrapText="1"/>
    </xf>
    <xf numFmtId="0" fontId="21" fillId="15" borderId="35" xfId="19" applyFont="1" applyFill="1" applyBorder="1" applyAlignment="1">
      <alignment horizontal="center" vertical="center"/>
    </xf>
    <xf numFmtId="0" fontId="21" fillId="15" borderId="37" xfId="19" applyFont="1" applyFill="1" applyBorder="1" applyAlignment="1">
      <alignment horizontal="center" vertical="center"/>
    </xf>
    <xf numFmtId="0" fontId="21" fillId="15" borderId="35" xfId="19" applyFont="1" applyFill="1" applyBorder="1" applyAlignment="1">
      <alignment vertical="center"/>
    </xf>
    <xf numFmtId="0" fontId="21" fillId="15" borderId="29" xfId="19" applyFont="1" applyFill="1" applyBorder="1" applyAlignment="1">
      <alignment vertical="center"/>
    </xf>
    <xf numFmtId="0" fontId="21" fillId="15" borderId="20" xfId="19" applyFont="1" applyFill="1" applyBorder="1" applyAlignment="1">
      <alignment vertical="center"/>
    </xf>
    <xf numFmtId="0" fontId="21" fillId="15" borderId="28" xfId="19" applyFont="1" applyFill="1" applyBorder="1" applyAlignment="1">
      <alignment vertical="center" wrapText="1"/>
    </xf>
    <xf numFmtId="0" fontId="21" fillId="15" borderId="12" xfId="19" applyFont="1" applyFill="1" applyBorder="1" applyAlignment="1">
      <alignment horizontal="center" vertical="center"/>
    </xf>
    <xf numFmtId="0" fontId="21" fillId="15" borderId="11" xfId="19" applyFont="1" applyFill="1" applyBorder="1" applyAlignment="1">
      <alignment horizontal="center" vertical="center"/>
    </xf>
    <xf numFmtId="0" fontId="21" fillId="16" borderId="13" xfId="19" applyFont="1" applyFill="1" applyBorder="1" applyAlignment="1">
      <alignment vertical="center"/>
    </xf>
    <xf numFmtId="0" fontId="21" fillId="16" borderId="39" xfId="19" applyFont="1" applyFill="1" applyBorder="1" applyAlignment="1">
      <alignment vertical="center"/>
    </xf>
    <xf numFmtId="0" fontId="21" fillId="15" borderId="26" xfId="19" applyFont="1" applyFill="1" applyBorder="1" applyAlignment="1">
      <alignment horizontal="center" vertical="center"/>
    </xf>
    <xf numFmtId="0" fontId="21" fillId="15" borderId="34" xfId="19" applyFont="1" applyFill="1" applyBorder="1" applyAlignment="1">
      <alignment vertical="center"/>
    </xf>
    <xf numFmtId="0" fontId="21" fillId="15" borderId="41" xfId="19" applyFont="1" applyFill="1" applyBorder="1" applyAlignment="1">
      <alignment vertical="center"/>
    </xf>
    <xf numFmtId="0" fontId="21" fillId="15" borderId="17" xfId="19" applyFont="1" applyFill="1" applyBorder="1" applyAlignment="1">
      <alignment horizontal="center" vertical="center"/>
    </xf>
    <xf numFmtId="0" fontId="21" fillId="16" borderId="10" xfId="19" applyFont="1" applyFill="1" applyBorder="1" applyAlignment="1">
      <alignment vertical="center"/>
    </xf>
    <xf numFmtId="0" fontId="21" fillId="15" borderId="35" xfId="19" applyFont="1" applyFill="1" applyBorder="1" applyAlignment="1">
      <alignment horizontal="center" vertical="center"/>
    </xf>
    <xf numFmtId="0" fontId="21" fillId="15" borderId="37" xfId="19" applyFont="1" applyFill="1" applyBorder="1" applyAlignment="1">
      <alignment horizontal="center" vertical="center"/>
    </xf>
    <xf numFmtId="0" fontId="21" fillId="15" borderId="31" xfId="19" applyFont="1" applyFill="1" applyBorder="1" applyAlignment="1">
      <alignment horizontal="center" vertical="center"/>
    </xf>
    <xf numFmtId="0" fontId="0" fillId="18" borderId="10" xfId="0" applyFill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6" fillId="18" borderId="10" xfId="0" applyFont="1" applyFill="1" applyBorder="1" applyAlignment="1">
      <alignment horizontal="center" vertical="center" wrapText="1"/>
    </xf>
    <xf numFmtId="0" fontId="20" fillId="15" borderId="47" xfId="19" applyFont="1" applyFill="1" applyBorder="1" applyAlignment="1">
      <alignment horizontal="center" vertical="center" textRotation="90" wrapText="1"/>
    </xf>
    <xf numFmtId="0" fontId="26" fillId="0" borderId="10" xfId="0" applyFont="1" applyBorder="1" applyAlignment="1">
      <alignment horizontal="right" vertical="center" wrapText="1"/>
    </xf>
    <xf numFmtId="0" fontId="26" fillId="18" borderId="10" xfId="0" applyFont="1" applyFill="1" applyBorder="1" applyAlignment="1">
      <alignment vertical="center" wrapText="1"/>
    </xf>
    <xf numFmtId="0" fontId="21" fillId="15" borderId="46" xfId="19" applyFont="1" applyFill="1" applyBorder="1" applyAlignment="1">
      <alignment vertical="center"/>
    </xf>
    <xf numFmtId="0" fontId="21" fillId="15" borderId="21" xfId="19" applyFont="1" applyFill="1" applyBorder="1" applyAlignment="1">
      <alignment horizontal="center" vertical="center"/>
    </xf>
    <xf numFmtId="0" fontId="21" fillId="17" borderId="10" xfId="74" applyFont="1" applyFill="1" applyBorder="1" applyAlignment="1">
      <alignment vertical="center"/>
    </xf>
    <xf numFmtId="0" fontId="21" fillId="0" borderId="10" xfId="0" applyFont="1" applyBorder="1" applyAlignment="1">
      <alignment horizontal="right" vertical="center" wrapText="1"/>
    </xf>
    <xf numFmtId="0" fontId="21" fillId="15" borderId="10" xfId="19" applyFont="1" applyFill="1" applyBorder="1" applyAlignment="1">
      <alignment horizontal="center" vertical="center"/>
    </xf>
    <xf numFmtId="0" fontId="21" fillId="15" borderId="46" xfId="19" applyFont="1" applyFill="1" applyBorder="1" applyAlignment="1">
      <alignment horizontal="center" vertical="center"/>
    </xf>
    <xf numFmtId="0" fontId="21" fillId="0" borderId="10" xfId="0" applyFont="1" applyBorder="1" applyAlignment="1">
      <alignment vertical="center" wrapText="1"/>
    </xf>
    <xf numFmtId="0" fontId="26" fillId="18" borderId="10" xfId="0" applyFont="1" applyFill="1" applyBorder="1" applyAlignment="1">
      <alignment horizontal="right" vertical="center" wrapText="1"/>
    </xf>
    <xf numFmtId="0" fontId="21" fillId="15" borderId="10" xfId="19" applyFont="1" applyFill="1" applyBorder="1" applyAlignment="1">
      <alignment vertical="center"/>
    </xf>
    <xf numFmtId="0" fontId="21" fillId="15" borderId="10" xfId="19" applyFont="1" applyFill="1" applyBorder="1" applyAlignment="1">
      <alignment vertical="center"/>
    </xf>
    <xf numFmtId="0" fontId="21" fillId="15" borderId="10" xfId="19" applyFont="1" applyFill="1" applyBorder="1" applyAlignment="1">
      <alignment vertical="center"/>
    </xf>
    <xf numFmtId="0" fontId="21" fillId="15" borderId="10" xfId="19" applyFont="1" applyFill="1" applyBorder="1" applyAlignment="1">
      <alignment vertical="center"/>
    </xf>
    <xf numFmtId="0" fontId="21" fillId="0" borderId="10" xfId="19" applyFont="1" applyFill="1" applyBorder="1" applyAlignment="1">
      <alignment vertical="center"/>
    </xf>
    <xf numFmtId="0" fontId="21" fillId="15" borderId="10" xfId="19" applyFont="1" applyFill="1" applyBorder="1" applyAlignment="1">
      <alignment vertical="center"/>
    </xf>
    <xf numFmtId="0" fontId="21" fillId="0" borderId="10" xfId="19" applyFont="1" applyFill="1" applyBorder="1" applyAlignment="1">
      <alignment vertical="center"/>
    </xf>
    <xf numFmtId="0" fontId="21" fillId="0" borderId="10" xfId="19" applyFont="1" applyFill="1" applyBorder="1" applyAlignment="1">
      <alignment vertical="center"/>
    </xf>
    <xf numFmtId="0" fontId="0" fillId="0" borderId="0" xfId="0"/>
    <xf numFmtId="0" fontId="21" fillId="15" borderId="18" xfId="19" applyFont="1" applyFill="1" applyBorder="1" applyAlignment="1">
      <alignment vertical="center" wrapText="1"/>
    </xf>
    <xf numFmtId="0" fontId="20" fillId="15" borderId="18" xfId="19" applyFont="1" applyFill="1" applyBorder="1" applyAlignment="1">
      <alignment vertical="center" textRotation="90" wrapText="1"/>
    </xf>
    <xf numFmtId="0" fontId="21" fillId="15" borderId="18" xfId="19" applyFont="1" applyFill="1" applyBorder="1" applyAlignment="1">
      <alignment horizontal="center" vertical="center" textRotation="90" wrapText="1"/>
    </xf>
    <xf numFmtId="0" fontId="20" fillId="15" borderId="20" xfId="19" applyFont="1" applyFill="1" applyBorder="1" applyAlignment="1">
      <alignment horizontal="left" wrapText="1"/>
    </xf>
    <xf numFmtId="0" fontId="21" fillId="15" borderId="10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/>
    </xf>
    <xf numFmtId="0" fontId="21" fillId="15" borderId="16" xfId="19" applyFont="1" applyFill="1" applyBorder="1" applyAlignment="1">
      <alignment horizontal="center" vertical="center" textRotation="90" wrapText="1"/>
    </xf>
    <xf numFmtId="0" fontId="21" fillId="15" borderId="22" xfId="19" applyFont="1" applyFill="1" applyBorder="1" applyAlignment="1">
      <alignment vertical="center"/>
    </xf>
    <xf numFmtId="0" fontId="21" fillId="15" borderId="23" xfId="19" applyFont="1" applyFill="1" applyBorder="1" applyAlignment="1">
      <alignment vertical="center"/>
    </xf>
    <xf numFmtId="0" fontId="21" fillId="15" borderId="24" xfId="19" applyFont="1" applyFill="1" applyBorder="1" applyAlignment="1">
      <alignment vertical="center"/>
    </xf>
    <xf numFmtId="0" fontId="21" fillId="15" borderId="27" xfId="19" applyFont="1" applyFill="1" applyBorder="1" applyAlignment="1">
      <alignment vertical="center"/>
    </xf>
    <xf numFmtId="0" fontId="21" fillId="15" borderId="19" xfId="19" applyFont="1" applyFill="1" applyBorder="1" applyAlignment="1">
      <alignment vertical="center" wrapText="1"/>
    </xf>
    <xf numFmtId="0" fontId="21" fillId="15" borderId="10" xfId="19" applyFont="1" applyFill="1" applyBorder="1" applyAlignment="1">
      <alignment vertical="center" textRotation="90" wrapText="1"/>
    </xf>
    <xf numFmtId="0" fontId="21" fillId="0" borderId="10" xfId="19" applyFont="1" applyFill="1" applyBorder="1" applyAlignment="1">
      <alignment vertical="center"/>
    </xf>
    <xf numFmtId="0" fontId="21" fillId="16" borderId="24" xfId="19" applyFont="1" applyFill="1" applyBorder="1" applyAlignment="1">
      <alignment vertical="center"/>
    </xf>
    <xf numFmtId="0" fontId="21" fillId="16" borderId="20" xfId="19" applyFont="1" applyFill="1" applyBorder="1" applyAlignment="1">
      <alignment vertical="center"/>
    </xf>
    <xf numFmtId="0" fontId="21" fillId="15" borderId="29" xfId="19" applyFont="1" applyFill="1" applyBorder="1" applyAlignment="1">
      <alignment horizontal="center" vertical="center"/>
    </xf>
    <xf numFmtId="0" fontId="26" fillId="15" borderId="10" xfId="0" applyFont="1" applyFill="1" applyBorder="1" applyAlignment="1">
      <alignment horizontal="right" vertical="center" wrapText="1"/>
    </xf>
    <xf numFmtId="0" fontId="0" fillId="15" borderId="10" xfId="0" applyFill="1" applyBorder="1" applyAlignment="1">
      <alignment vertical="center" wrapText="1"/>
    </xf>
    <xf numFmtId="0" fontId="21" fillId="15" borderId="10" xfId="0" applyFont="1" applyFill="1" applyBorder="1" applyAlignment="1">
      <alignment horizontal="right" vertical="center" wrapText="1"/>
    </xf>
    <xf numFmtId="0" fontId="21" fillId="15" borderId="10" xfId="0" applyFont="1" applyFill="1" applyBorder="1" applyAlignment="1">
      <alignment vertical="center" wrapText="1"/>
    </xf>
    <xf numFmtId="0" fontId="21" fillId="15" borderId="43" xfId="19" applyFont="1" applyFill="1" applyBorder="1" applyAlignment="1">
      <alignment horizontal="center" vertical="center"/>
    </xf>
    <xf numFmtId="0" fontId="21" fillId="16" borderId="12" xfId="19" applyFont="1" applyFill="1" applyBorder="1" applyAlignment="1">
      <alignment vertical="center"/>
    </xf>
    <xf numFmtId="0" fontId="0" fillId="15" borderId="20" xfId="0" applyFill="1" applyBorder="1"/>
    <xf numFmtId="0" fontId="21" fillId="15" borderId="51" xfId="19" applyFont="1" applyFill="1" applyBorder="1" applyAlignment="1">
      <alignment horizontal="center" vertical="center"/>
    </xf>
    <xf numFmtId="0" fontId="20" fillId="15" borderId="48" xfId="19" applyFont="1" applyFill="1" applyBorder="1" applyAlignment="1">
      <alignment horizontal="center" vertical="center" textRotation="90" wrapText="1"/>
    </xf>
    <xf numFmtId="0" fontId="21" fillId="15" borderId="50" xfId="19" applyFont="1" applyFill="1" applyBorder="1" applyAlignment="1">
      <alignment horizontal="center" vertical="center"/>
    </xf>
    <xf numFmtId="0" fontId="21" fillId="16" borderId="42" xfId="19" applyFont="1" applyFill="1" applyBorder="1" applyAlignment="1">
      <alignment horizontal="center" vertical="center"/>
    </xf>
    <xf numFmtId="0" fontId="21" fillId="15" borderId="28" xfId="19" applyFont="1" applyFill="1" applyBorder="1" applyAlignment="1">
      <alignment horizontal="center" vertical="center"/>
    </xf>
    <xf numFmtId="0" fontId="21" fillId="16" borderId="12" xfId="19" applyFont="1" applyFill="1" applyBorder="1" applyAlignment="1">
      <alignment horizontal="center" vertical="center"/>
    </xf>
    <xf numFmtId="0" fontId="21" fillId="16" borderId="11" xfId="19" applyFont="1" applyFill="1" applyBorder="1" applyAlignment="1">
      <alignment horizontal="center" vertical="center"/>
    </xf>
    <xf numFmtId="0" fontId="21" fillId="16" borderId="26" xfId="19" applyFont="1" applyFill="1" applyBorder="1" applyAlignment="1">
      <alignment horizontal="center" vertical="center"/>
    </xf>
    <xf numFmtId="0" fontId="21" fillId="15" borderId="10" xfId="19" applyFont="1" applyFill="1" applyBorder="1" applyAlignment="1">
      <alignment horizontal="center" vertical="center"/>
    </xf>
    <xf numFmtId="0" fontId="21" fillId="15" borderId="28" xfId="19" applyFont="1" applyFill="1" applyBorder="1" applyAlignment="1">
      <alignment vertical="center"/>
    </xf>
    <xf numFmtId="0" fontId="26" fillId="18" borderId="35" xfId="0" applyFont="1" applyFill="1" applyBorder="1" applyAlignment="1">
      <alignment vertical="center" wrapText="1"/>
    </xf>
    <xf numFmtId="0" fontId="26" fillId="18" borderId="35" xfId="0" applyFont="1" applyFill="1" applyBorder="1" applyAlignment="1">
      <alignment horizontal="right" vertical="center" wrapText="1"/>
    </xf>
    <xf numFmtId="0" fontId="26" fillId="18" borderId="35" xfId="0" applyFont="1" applyFill="1" applyBorder="1" applyAlignment="1">
      <alignment horizontal="center" vertical="center" wrapText="1"/>
    </xf>
    <xf numFmtId="0" fontId="21" fillId="15" borderId="0" xfId="19" applyFont="1" applyFill="1" applyBorder="1" applyAlignment="1">
      <alignment horizontal="center" vertical="center"/>
    </xf>
    <xf numFmtId="0" fontId="21" fillId="16" borderId="52" xfId="19" applyFont="1" applyFill="1" applyBorder="1" applyAlignment="1">
      <alignment horizontal="center" vertical="center"/>
    </xf>
    <xf numFmtId="0" fontId="21" fillId="16" borderId="16" xfId="19" applyFont="1" applyFill="1" applyBorder="1" applyAlignment="1">
      <alignment horizontal="center" vertical="center"/>
    </xf>
    <xf numFmtId="0" fontId="21" fillId="16" borderId="43" xfId="19" applyFont="1" applyFill="1" applyBorder="1" applyAlignment="1">
      <alignment horizontal="center" vertical="center"/>
    </xf>
    <xf numFmtId="0" fontId="21" fillId="15" borderId="49" xfId="19" applyFont="1" applyFill="1" applyBorder="1" applyAlignment="1">
      <alignment horizontal="center" vertical="center"/>
    </xf>
    <xf numFmtId="0" fontId="21" fillId="15" borderId="44" xfId="19" applyFont="1" applyFill="1" applyBorder="1" applyAlignment="1">
      <alignment horizontal="center" vertical="center"/>
    </xf>
    <xf numFmtId="0" fontId="21" fillId="15" borderId="49" xfId="19" applyFont="1" applyFill="1" applyBorder="1" applyAlignment="1">
      <alignment horizontal="center" vertical="center"/>
    </xf>
    <xf numFmtId="0" fontId="21" fillId="15" borderId="36" xfId="19" applyFont="1" applyFill="1" applyBorder="1" applyAlignment="1">
      <alignment vertical="center"/>
    </xf>
    <xf numFmtId="0" fontId="21" fillId="15" borderId="44" xfId="19" applyFont="1" applyFill="1" applyBorder="1" applyAlignment="1">
      <alignment vertical="center"/>
    </xf>
    <xf numFmtId="0" fontId="20" fillId="16" borderId="12" xfId="19" applyFont="1" applyFill="1" applyBorder="1" applyAlignment="1">
      <alignment vertical="center"/>
    </xf>
    <xf numFmtId="0" fontId="21" fillId="15" borderId="26" xfId="19" applyFont="1" applyFill="1" applyBorder="1" applyAlignment="1">
      <alignment vertical="center"/>
    </xf>
    <xf numFmtId="0" fontId="21" fillId="16" borderId="21" xfId="19" applyFont="1" applyFill="1" applyBorder="1" applyAlignment="1">
      <alignment vertical="center"/>
    </xf>
    <xf numFmtId="0" fontId="21" fillId="15" borderId="14" xfId="19" applyFont="1" applyFill="1" applyBorder="1" applyAlignment="1">
      <alignment vertical="center"/>
    </xf>
    <xf numFmtId="0" fontId="21" fillId="15" borderId="11" xfId="19" applyFont="1" applyFill="1" applyBorder="1" applyAlignment="1">
      <alignment vertical="center"/>
    </xf>
    <xf numFmtId="0" fontId="20" fillId="15" borderId="48" xfId="19" applyFont="1" applyFill="1" applyBorder="1" applyAlignment="1">
      <alignment horizontal="center" vertical="center"/>
    </xf>
    <xf numFmtId="0" fontId="20" fillId="16" borderId="10" xfId="19" applyFont="1" applyFill="1" applyBorder="1" applyAlignment="1">
      <alignment vertical="center"/>
    </xf>
    <xf numFmtId="0" fontId="21" fillId="15" borderId="12" xfId="19" applyFont="1" applyFill="1" applyBorder="1" applyAlignment="1">
      <alignment vertical="center"/>
    </xf>
    <xf numFmtId="0" fontId="21" fillId="15" borderId="25" xfId="19" applyFont="1" applyFill="1" applyBorder="1" applyAlignment="1">
      <alignment vertical="center"/>
    </xf>
    <xf numFmtId="0" fontId="21" fillId="15" borderId="13" xfId="19" applyFont="1" applyFill="1" applyBorder="1" applyAlignment="1">
      <alignment vertical="center"/>
    </xf>
    <xf numFmtId="0" fontId="20" fillId="15" borderId="13" xfId="19" applyFont="1" applyFill="1" applyBorder="1" applyAlignment="1">
      <alignment horizontal="left" wrapText="1"/>
    </xf>
    <xf numFmtId="0" fontId="21" fillId="15" borderId="49" xfId="19" applyFont="1" applyFill="1" applyBorder="1" applyAlignment="1">
      <alignment vertical="center"/>
    </xf>
    <xf numFmtId="0" fontId="21" fillId="15" borderId="10" xfId="19" applyFont="1" applyFill="1" applyBorder="1" applyAlignment="1">
      <alignment vertical="center"/>
    </xf>
    <xf numFmtId="0" fontId="21" fillId="15" borderId="24" xfId="19" applyFont="1" applyFill="1" applyBorder="1" applyAlignment="1">
      <alignment vertical="center"/>
    </xf>
    <xf numFmtId="0" fontId="21" fillId="16" borderId="10" xfId="19" applyFont="1" applyFill="1" applyBorder="1" applyAlignment="1">
      <alignment vertical="center"/>
    </xf>
    <xf numFmtId="0" fontId="0" fillId="0" borderId="0" xfId="0"/>
    <xf numFmtId="0" fontId="21" fillId="15" borderId="21" xfId="19" applyFont="1" applyFill="1" applyBorder="1" applyAlignment="1">
      <alignment vertical="center"/>
    </xf>
    <xf numFmtId="0" fontId="21" fillId="15" borderId="24" xfId="19" applyFont="1" applyFill="1" applyBorder="1" applyAlignment="1">
      <alignment vertical="center"/>
    </xf>
    <xf numFmtId="0" fontId="21" fillId="15" borderId="37" xfId="19" applyFont="1" applyFill="1" applyBorder="1" applyAlignment="1">
      <alignment horizontal="center" vertical="center"/>
    </xf>
    <xf numFmtId="0" fontId="21" fillId="15" borderId="29" xfId="19" applyFont="1" applyFill="1" applyBorder="1" applyAlignment="1">
      <alignment vertical="center"/>
    </xf>
    <xf numFmtId="0" fontId="21" fillId="15" borderId="20" xfId="19" applyFont="1" applyFill="1" applyBorder="1" applyAlignment="1">
      <alignment vertical="center"/>
    </xf>
    <xf numFmtId="0" fontId="21" fillId="15" borderId="28" xfId="19" applyFont="1" applyFill="1" applyBorder="1" applyAlignment="1">
      <alignment vertical="center" wrapText="1"/>
    </xf>
    <xf numFmtId="0" fontId="21" fillId="16" borderId="13" xfId="19" applyFont="1" applyFill="1" applyBorder="1" applyAlignment="1">
      <alignment vertical="center"/>
    </xf>
    <xf numFmtId="0" fontId="21" fillId="15" borderId="53" xfId="19" applyFont="1" applyFill="1" applyBorder="1" applyAlignment="1">
      <alignment vertical="center"/>
    </xf>
    <xf numFmtId="0" fontId="0" fillId="0" borderId="0" xfId="0"/>
    <xf numFmtId="0" fontId="21" fillId="15" borderId="10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 wrapText="1"/>
    </xf>
    <xf numFmtId="0" fontId="21" fillId="15" borderId="37" xfId="19" applyFont="1" applyFill="1" applyBorder="1" applyAlignment="1">
      <alignment horizontal="center" vertical="center"/>
    </xf>
    <xf numFmtId="0" fontId="21" fillId="15" borderId="29" xfId="19" applyFont="1" applyFill="1" applyBorder="1" applyAlignment="1">
      <alignment vertical="center"/>
    </xf>
    <xf numFmtId="0" fontId="21" fillId="15" borderId="20" xfId="19" applyFont="1" applyFill="1" applyBorder="1" applyAlignment="1">
      <alignment vertical="center"/>
    </xf>
    <xf numFmtId="0" fontId="21" fillId="16" borderId="13" xfId="19" applyFont="1" applyFill="1" applyBorder="1" applyAlignment="1">
      <alignment vertical="center"/>
    </xf>
    <xf numFmtId="0" fontId="21" fillId="15" borderId="17" xfId="19" applyFont="1" applyFill="1" applyBorder="1" applyAlignment="1">
      <alignment horizontal="center" vertical="center"/>
    </xf>
    <xf numFmtId="0" fontId="20" fillId="16" borderId="13" xfId="19" applyFont="1" applyFill="1" applyBorder="1" applyAlignment="1">
      <alignment vertical="center"/>
    </xf>
    <xf numFmtId="0" fontId="0" fillId="0" borderId="0" xfId="0"/>
    <xf numFmtId="0" fontId="21" fillId="15" borderId="10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 wrapText="1"/>
    </xf>
    <xf numFmtId="0" fontId="21" fillId="15" borderId="37" xfId="19" applyFont="1" applyFill="1" applyBorder="1" applyAlignment="1">
      <alignment horizontal="center" vertical="center"/>
    </xf>
    <xf numFmtId="0" fontId="21" fillId="16" borderId="13" xfId="19" applyFont="1" applyFill="1" applyBorder="1" applyAlignment="1">
      <alignment vertical="center"/>
    </xf>
    <xf numFmtId="0" fontId="21" fillId="15" borderId="17" xfId="19" applyFont="1" applyFill="1" applyBorder="1" applyAlignment="1">
      <alignment horizontal="center" vertical="center"/>
    </xf>
    <xf numFmtId="0" fontId="21" fillId="16" borderId="10" xfId="19" applyFont="1" applyFill="1" applyBorder="1" applyAlignment="1">
      <alignment vertical="center"/>
    </xf>
    <xf numFmtId="0" fontId="20" fillId="16" borderId="11" xfId="19" applyFont="1" applyFill="1" applyBorder="1" applyAlignment="1">
      <alignment horizontal="center" vertical="center"/>
    </xf>
    <xf numFmtId="0" fontId="0" fillId="0" borderId="0" xfId="0"/>
    <xf numFmtId="0" fontId="21" fillId="15" borderId="10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 wrapText="1"/>
    </xf>
    <xf numFmtId="0" fontId="21" fillId="15" borderId="37" xfId="19" applyFont="1" applyFill="1" applyBorder="1" applyAlignment="1">
      <alignment horizontal="center" vertical="center"/>
    </xf>
    <xf numFmtId="0" fontId="21" fillId="16" borderId="13" xfId="19" applyFont="1" applyFill="1" applyBorder="1" applyAlignment="1">
      <alignment vertical="center"/>
    </xf>
    <xf numFmtId="0" fontId="21" fillId="15" borderId="17" xfId="19" applyFont="1" applyFill="1" applyBorder="1" applyAlignment="1">
      <alignment horizontal="center" vertical="center"/>
    </xf>
    <xf numFmtId="0" fontId="21" fillId="16" borderId="10" xfId="19" applyFont="1" applyFill="1" applyBorder="1" applyAlignment="1">
      <alignment vertical="center"/>
    </xf>
    <xf numFmtId="0" fontId="0" fillId="0" borderId="0" xfId="0"/>
    <xf numFmtId="0" fontId="21" fillId="15" borderId="10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 wrapText="1"/>
    </xf>
    <xf numFmtId="0" fontId="21" fillId="15" borderId="37" xfId="19" applyFont="1" applyFill="1" applyBorder="1" applyAlignment="1">
      <alignment horizontal="center" vertical="center"/>
    </xf>
    <xf numFmtId="0" fontId="21" fillId="16" borderId="13" xfId="19" applyFont="1" applyFill="1" applyBorder="1" applyAlignment="1">
      <alignment vertical="center"/>
    </xf>
    <xf numFmtId="0" fontId="21" fillId="15" borderId="17" xfId="19" applyFont="1" applyFill="1" applyBorder="1" applyAlignment="1">
      <alignment horizontal="center" vertical="center"/>
    </xf>
    <xf numFmtId="0" fontId="21" fillId="16" borderId="10" xfId="19" applyFont="1" applyFill="1" applyBorder="1" applyAlignment="1">
      <alignment vertical="center"/>
    </xf>
    <xf numFmtId="0" fontId="0" fillId="0" borderId="0" xfId="0"/>
    <xf numFmtId="0" fontId="21" fillId="15" borderId="10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 wrapText="1"/>
    </xf>
    <xf numFmtId="0" fontId="21" fillId="15" borderId="37" xfId="19" applyFont="1" applyFill="1" applyBorder="1" applyAlignment="1">
      <alignment horizontal="center" vertical="center"/>
    </xf>
    <xf numFmtId="0" fontId="21" fillId="16" borderId="13" xfId="19" applyFont="1" applyFill="1" applyBorder="1" applyAlignment="1">
      <alignment vertical="center"/>
    </xf>
    <xf numFmtId="0" fontId="21" fillId="15" borderId="17" xfId="19" applyFont="1" applyFill="1" applyBorder="1" applyAlignment="1">
      <alignment horizontal="center" vertical="center"/>
    </xf>
    <xf numFmtId="0" fontId="21" fillId="16" borderId="10" xfId="19" applyFont="1" applyFill="1" applyBorder="1" applyAlignment="1">
      <alignment vertical="center"/>
    </xf>
    <xf numFmtId="0" fontId="0" fillId="0" borderId="0" xfId="0"/>
    <xf numFmtId="0" fontId="21" fillId="15" borderId="10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 wrapText="1"/>
    </xf>
    <xf numFmtId="0" fontId="21" fillId="15" borderId="37" xfId="19" applyFont="1" applyFill="1" applyBorder="1" applyAlignment="1">
      <alignment horizontal="center" vertical="center"/>
    </xf>
    <xf numFmtId="0" fontId="21" fillId="16" borderId="13" xfId="19" applyFont="1" applyFill="1" applyBorder="1" applyAlignment="1">
      <alignment vertical="center"/>
    </xf>
    <xf numFmtId="0" fontId="21" fillId="16" borderId="10" xfId="19" applyFont="1" applyFill="1" applyBorder="1" applyAlignment="1">
      <alignment vertical="center"/>
    </xf>
    <xf numFmtId="0" fontId="0" fillId="0" borderId="0" xfId="0"/>
    <xf numFmtId="0" fontId="21" fillId="15" borderId="10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 wrapText="1"/>
    </xf>
    <xf numFmtId="0" fontId="21" fillId="16" borderId="13" xfId="19" applyFont="1" applyFill="1" applyBorder="1" applyAlignment="1">
      <alignment vertical="center"/>
    </xf>
    <xf numFmtId="0" fontId="21" fillId="16" borderId="10" xfId="19" applyFont="1" applyFill="1" applyBorder="1" applyAlignment="1">
      <alignment vertical="center"/>
    </xf>
    <xf numFmtId="0" fontId="0" fillId="0" borderId="0" xfId="0"/>
    <xf numFmtId="0" fontId="21" fillId="15" borderId="10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 wrapText="1"/>
    </xf>
    <xf numFmtId="0" fontId="21" fillId="15" borderId="35" xfId="19" applyFont="1" applyFill="1" applyBorder="1" applyAlignment="1">
      <alignment horizontal="center" vertical="center"/>
    </xf>
    <xf numFmtId="0" fontId="21" fillId="15" borderId="36" xfId="19" applyFont="1" applyFill="1" applyBorder="1" applyAlignment="1">
      <alignment horizontal="center" vertical="center"/>
    </xf>
    <xf numFmtId="0" fontId="21" fillId="15" borderId="37" xfId="19" applyFont="1" applyFill="1" applyBorder="1" applyAlignment="1">
      <alignment horizontal="center" vertical="center"/>
    </xf>
    <xf numFmtId="0" fontId="0" fillId="0" borderId="10" xfId="0" applyBorder="1"/>
    <xf numFmtId="0" fontId="21" fillId="16" borderId="10" xfId="19" applyFont="1" applyFill="1" applyBorder="1" applyAlignment="1">
      <alignment vertical="center"/>
    </xf>
    <xf numFmtId="0" fontId="20" fillId="16" borderId="42" xfId="19" applyFont="1" applyFill="1" applyBorder="1" applyAlignment="1">
      <alignment horizontal="center" vertical="center"/>
    </xf>
    <xf numFmtId="0" fontId="20" fillId="16" borderId="39" xfId="19" applyFont="1" applyFill="1" applyBorder="1" applyAlignment="1">
      <alignment vertical="center"/>
    </xf>
    <xf numFmtId="0" fontId="0" fillId="0" borderId="0" xfId="0"/>
    <xf numFmtId="0" fontId="21" fillId="15" borderId="10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/>
    </xf>
    <xf numFmtId="0" fontId="21" fillId="15" borderId="21" xfId="19" applyFont="1" applyFill="1" applyBorder="1" applyAlignment="1">
      <alignment vertical="center" wrapText="1"/>
    </xf>
    <xf numFmtId="0" fontId="21" fillId="15" borderId="36" xfId="19" applyFont="1" applyFill="1" applyBorder="1" applyAlignment="1">
      <alignment horizontal="center" vertical="center"/>
    </xf>
    <xf numFmtId="0" fontId="21" fillId="15" borderId="35" xfId="19" applyFont="1" applyFill="1" applyBorder="1" applyAlignment="1">
      <alignment vertical="center"/>
    </xf>
    <xf numFmtId="0" fontId="21" fillId="16" borderId="39" xfId="19" applyFont="1" applyFill="1" applyBorder="1" applyAlignment="1">
      <alignment vertical="center"/>
    </xf>
    <xf numFmtId="0" fontId="21" fillId="16" borderId="10" xfId="19" applyFont="1" applyFill="1" applyBorder="1" applyAlignment="1">
      <alignment vertical="center"/>
    </xf>
    <xf numFmtId="0" fontId="21" fillId="15" borderId="37" xfId="19" applyFont="1" applyFill="1" applyBorder="1" applyAlignment="1">
      <alignment horizontal="center" vertical="center"/>
    </xf>
    <xf numFmtId="0" fontId="21" fillId="15" borderId="33" xfId="19" applyFont="1" applyFill="1" applyBorder="1" applyAlignment="1">
      <alignment horizontal="center" vertical="center"/>
    </xf>
    <xf numFmtId="0" fontId="21" fillId="15" borderId="39" xfId="19" applyFont="1" applyFill="1" applyBorder="1" applyAlignment="1">
      <alignment horizontal="center" vertical="center"/>
    </xf>
    <xf numFmtId="0" fontId="21" fillId="15" borderId="35" xfId="19" applyFont="1" applyFill="1" applyBorder="1" applyAlignment="1">
      <alignment horizontal="center" vertical="center"/>
    </xf>
    <xf numFmtId="0" fontId="21" fillId="15" borderId="38" xfId="19" applyFont="1" applyFill="1" applyBorder="1" applyAlignment="1">
      <alignment horizontal="center" vertical="center"/>
    </xf>
    <xf numFmtId="0" fontId="21" fillId="15" borderId="49" xfId="19" applyFont="1" applyFill="1" applyBorder="1" applyAlignment="1">
      <alignment horizontal="center" vertical="center"/>
    </xf>
    <xf numFmtId="0" fontId="21" fillId="15" borderId="58" xfId="19" applyFont="1" applyFill="1" applyBorder="1" applyAlignment="1">
      <alignment horizontal="center" vertical="center"/>
    </xf>
    <xf numFmtId="0" fontId="21" fillId="15" borderId="18" xfId="19" applyFont="1" applyFill="1" applyBorder="1" applyAlignment="1">
      <alignment horizontal="center" vertical="center"/>
    </xf>
    <xf numFmtId="0" fontId="21" fillId="15" borderId="36" xfId="19" applyFont="1" applyFill="1" applyBorder="1" applyAlignment="1">
      <alignment horizontal="center" vertical="center"/>
    </xf>
    <xf numFmtId="0" fontId="21" fillId="15" borderId="54" xfId="19" applyFont="1" applyFill="1" applyBorder="1" applyAlignment="1">
      <alignment horizontal="center" vertical="center"/>
    </xf>
    <xf numFmtId="0" fontId="21" fillId="15" borderId="61" xfId="19" applyFont="1" applyFill="1" applyBorder="1" applyAlignment="1">
      <alignment horizontal="center" vertical="center"/>
    </xf>
    <xf numFmtId="0" fontId="21" fillId="15" borderId="62" xfId="19" applyFont="1" applyFill="1" applyBorder="1" applyAlignment="1">
      <alignment horizontal="center" vertical="center"/>
    </xf>
    <xf numFmtId="0" fontId="21" fillId="15" borderId="27" xfId="19" applyFont="1" applyFill="1" applyBorder="1" applyAlignment="1">
      <alignment horizontal="center" vertical="center"/>
    </xf>
    <xf numFmtId="0" fontId="21" fillId="15" borderId="59" xfId="19" applyFont="1" applyFill="1" applyBorder="1" applyAlignment="1">
      <alignment horizontal="center" vertical="center"/>
    </xf>
    <xf numFmtId="0" fontId="21" fillId="0" borderId="56" xfId="19" applyFont="1" applyFill="1" applyBorder="1" applyAlignment="1">
      <alignment horizontal="center" vertical="center"/>
    </xf>
    <xf numFmtId="0" fontId="21" fillId="0" borderId="57" xfId="19" applyFont="1" applyFill="1" applyBorder="1" applyAlignment="1">
      <alignment horizontal="center" vertical="center"/>
    </xf>
    <xf numFmtId="0" fontId="21" fillId="15" borderId="56" xfId="19" applyFont="1" applyFill="1" applyBorder="1" applyAlignment="1">
      <alignment horizontal="center" vertical="center"/>
    </xf>
    <xf numFmtId="0" fontId="21" fillId="15" borderId="57" xfId="19" applyFont="1" applyFill="1" applyBorder="1" applyAlignment="1">
      <alignment horizontal="center" vertical="center"/>
    </xf>
    <xf numFmtId="0" fontId="20" fillId="15" borderId="14" xfId="19" applyFont="1" applyFill="1" applyBorder="1" applyAlignment="1">
      <alignment horizontal="center" vertical="center"/>
    </xf>
    <xf numFmtId="0" fontId="20" fillId="15" borderId="26" xfId="19" applyFont="1" applyFill="1" applyBorder="1" applyAlignment="1">
      <alignment horizontal="center" vertical="center"/>
    </xf>
    <xf numFmtId="0" fontId="20" fillId="15" borderId="14" xfId="19" applyFont="1" applyFill="1" applyBorder="1" applyAlignment="1">
      <alignment horizontal="center" vertical="center" wrapText="1"/>
    </xf>
    <xf numFmtId="0" fontId="20" fillId="15" borderId="26" xfId="19" applyFont="1" applyFill="1" applyBorder="1" applyAlignment="1">
      <alignment horizontal="center" vertical="center" wrapText="1"/>
    </xf>
    <xf numFmtId="0" fontId="27" fillId="15" borderId="48" xfId="19" applyFont="1" applyFill="1" applyBorder="1" applyAlignment="1">
      <alignment horizontal="center" vertical="center"/>
    </xf>
    <xf numFmtId="0" fontId="27" fillId="15" borderId="49" xfId="19" applyFont="1" applyFill="1" applyBorder="1" applyAlignment="1">
      <alignment horizontal="center" vertical="center"/>
    </xf>
    <xf numFmtId="0" fontId="19" fillId="15" borderId="30" xfId="19" applyFont="1" applyFill="1" applyBorder="1" applyAlignment="1">
      <alignment horizontal="center" vertical="center"/>
    </xf>
    <xf numFmtId="0" fontId="21" fillId="15" borderId="24" xfId="19" applyFont="1" applyFill="1" applyBorder="1" applyAlignment="1">
      <alignment horizontal="center" vertical="center"/>
    </xf>
    <xf numFmtId="0" fontId="21" fillId="15" borderId="20" xfId="19" applyFont="1" applyFill="1" applyBorder="1" applyAlignment="1">
      <alignment horizontal="center" vertical="center"/>
    </xf>
    <xf numFmtId="0" fontId="21" fillId="15" borderId="25" xfId="19" applyFont="1" applyFill="1" applyBorder="1" applyAlignment="1">
      <alignment horizontal="center" vertical="center"/>
    </xf>
    <xf numFmtId="0" fontId="21" fillId="15" borderId="32" xfId="19" applyFont="1" applyFill="1" applyBorder="1" applyAlignment="1">
      <alignment horizontal="center" vertical="center"/>
    </xf>
    <xf numFmtId="0" fontId="21" fillId="0" borderId="55" xfId="19" applyFont="1" applyFill="1" applyBorder="1" applyAlignment="1">
      <alignment horizontal="center" vertical="center"/>
    </xf>
    <xf numFmtId="0" fontId="21" fillId="15" borderId="44" xfId="19" applyFont="1" applyFill="1" applyBorder="1" applyAlignment="1">
      <alignment horizontal="center" vertical="center"/>
    </xf>
    <xf numFmtId="0" fontId="21" fillId="15" borderId="45" xfId="19" applyFont="1" applyFill="1" applyBorder="1" applyAlignment="1">
      <alignment horizontal="center" vertical="center"/>
    </xf>
    <xf numFmtId="0" fontId="21" fillId="15" borderId="55" xfId="19" applyFont="1" applyFill="1" applyBorder="1" applyAlignment="1">
      <alignment horizontal="center" vertical="center"/>
    </xf>
    <xf numFmtId="0" fontId="21" fillId="15" borderId="60" xfId="19" applyFont="1" applyFill="1" applyBorder="1" applyAlignment="1">
      <alignment horizontal="center" vertical="center"/>
    </xf>
    <xf numFmtId="0" fontId="19" fillId="15" borderId="0" xfId="19" applyFont="1" applyFill="1" applyAlignment="1">
      <alignment horizontal="center"/>
    </xf>
    <xf numFmtId="0" fontId="24" fillId="15" borderId="0" xfId="1" applyFont="1" applyFill="1" applyAlignment="1">
      <alignment horizontal="center"/>
    </xf>
    <xf numFmtId="0" fontId="19" fillId="15" borderId="15" xfId="19" applyFont="1" applyFill="1" applyBorder="1" applyAlignment="1">
      <alignment horizontal="center"/>
    </xf>
    <xf numFmtId="0" fontId="19" fillId="15" borderId="0" xfId="19" applyFont="1" applyFill="1" applyBorder="1" applyAlignment="1">
      <alignment horizontal="center"/>
    </xf>
    <xf numFmtId="0" fontId="24" fillId="15" borderId="15" xfId="1" applyFont="1" applyFill="1" applyBorder="1" applyAlignment="1">
      <alignment horizontal="center"/>
    </xf>
    <xf numFmtId="0" fontId="22" fillId="15" borderId="0" xfId="19" applyNumberFormat="1" applyFont="1" applyFill="1" applyBorder="1" applyAlignment="1" applyProtection="1">
      <alignment horizontal="center"/>
      <protection locked="0"/>
    </xf>
    <xf numFmtId="0" fontId="24" fillId="15" borderId="0" xfId="1" applyFont="1" applyFill="1" applyAlignment="1"/>
    <xf numFmtId="0" fontId="21" fillId="15" borderId="19" xfId="19" applyFont="1" applyFill="1" applyBorder="1" applyAlignment="1">
      <alignment horizontal="center" vertical="center"/>
    </xf>
    <xf numFmtId="0" fontId="21" fillId="15" borderId="50" xfId="19" applyFont="1" applyFill="1" applyBorder="1" applyAlignment="1">
      <alignment horizontal="center" vertical="center"/>
    </xf>
    <xf numFmtId="0" fontId="21" fillId="15" borderId="52" xfId="19" applyFont="1" applyFill="1" applyBorder="1" applyAlignment="1">
      <alignment horizontal="center" vertical="center"/>
    </xf>
    <xf numFmtId="0" fontId="21" fillId="15" borderId="31" xfId="19" applyFont="1" applyFill="1" applyBorder="1" applyAlignment="1">
      <alignment horizontal="center" vertical="center"/>
    </xf>
    <xf numFmtId="0" fontId="27" fillId="15" borderId="44" xfId="19" applyFont="1" applyFill="1" applyBorder="1" applyAlignment="1">
      <alignment horizontal="center" vertical="center"/>
    </xf>
    <xf numFmtId="0" fontId="27" fillId="15" borderId="29" xfId="19" applyFont="1" applyFill="1" applyBorder="1" applyAlignment="1">
      <alignment horizontal="center" vertical="center"/>
    </xf>
    <xf numFmtId="0" fontId="27" fillId="15" borderId="45" xfId="19" applyFont="1" applyFill="1" applyBorder="1" applyAlignment="1">
      <alignment horizontal="center" vertical="center"/>
    </xf>
    <xf numFmtId="0" fontId="21" fillId="15" borderId="17" xfId="19" applyFont="1" applyFill="1" applyBorder="1" applyAlignment="1">
      <alignment horizontal="center" vertical="center"/>
    </xf>
    <xf numFmtId="0" fontId="20" fillId="16" borderId="14" xfId="19" applyFont="1" applyFill="1" applyBorder="1" applyAlignment="1">
      <alignment horizontal="center" vertical="center"/>
    </xf>
    <xf numFmtId="0" fontId="20" fillId="16" borderId="26" xfId="19" applyFont="1" applyFill="1" applyBorder="1" applyAlignment="1">
      <alignment horizontal="center" vertical="center"/>
    </xf>
    <xf numFmtId="0" fontId="21" fillId="0" borderId="48" xfId="19" applyFont="1" applyFill="1" applyBorder="1" applyAlignment="1">
      <alignment horizontal="center" vertical="center"/>
    </xf>
    <xf numFmtId="0" fontId="21" fillId="0" borderId="29" xfId="19" applyFont="1" applyFill="1" applyBorder="1" applyAlignment="1">
      <alignment horizontal="center" vertical="center"/>
    </xf>
    <xf numFmtId="0" fontId="21" fillId="0" borderId="63" xfId="19" applyFont="1" applyFill="1" applyBorder="1" applyAlignment="1">
      <alignment horizontal="center" vertical="center"/>
    </xf>
    <xf numFmtId="0" fontId="21" fillId="15" borderId="64" xfId="19" applyFont="1" applyFill="1" applyBorder="1" applyAlignment="1">
      <alignment horizontal="center" vertical="center"/>
    </xf>
    <xf numFmtId="0" fontId="26" fillId="0" borderId="10" xfId="0" applyFont="1" applyBorder="1" applyAlignment="1">
      <alignment horizontal="center"/>
    </xf>
    <xf numFmtId="0" fontId="26" fillId="0" borderId="64" xfId="0" applyFont="1" applyBorder="1" applyAlignment="1">
      <alignment horizontal="center"/>
    </xf>
    <xf numFmtId="0" fontId="21" fillId="15" borderId="65" xfId="19" applyFont="1" applyFill="1" applyBorder="1" applyAlignment="1">
      <alignment horizontal="center" vertical="center"/>
    </xf>
    <xf numFmtId="0" fontId="21" fillId="15" borderId="66" xfId="19" applyFont="1" applyFill="1" applyBorder="1" applyAlignment="1">
      <alignment horizontal="center" vertical="center"/>
    </xf>
    <xf numFmtId="0" fontId="21" fillId="15" borderId="67" xfId="19" applyFont="1" applyFill="1" applyBorder="1" applyAlignment="1">
      <alignment horizontal="center" vertical="center"/>
    </xf>
    <xf numFmtId="0" fontId="26" fillId="0" borderId="65" xfId="0" applyFont="1" applyBorder="1" applyAlignment="1">
      <alignment horizontal="center"/>
    </xf>
    <xf numFmtId="0" fontId="21" fillId="15" borderId="53" xfId="19" applyFont="1" applyFill="1" applyBorder="1" applyAlignment="1">
      <alignment horizontal="center" vertical="center"/>
    </xf>
    <xf numFmtId="0" fontId="21" fillId="15" borderId="22" xfId="19" applyFont="1" applyFill="1" applyBorder="1" applyAlignment="1">
      <alignment horizontal="center" vertical="center"/>
    </xf>
    <xf numFmtId="0" fontId="21" fillId="16" borderId="15" xfId="19" applyFont="1" applyFill="1" applyBorder="1" applyAlignment="1">
      <alignment horizontal="center" vertical="center"/>
    </xf>
    <xf numFmtId="0" fontId="19" fillId="15" borderId="0" xfId="19" applyFont="1" applyFill="1" applyBorder="1" applyAlignment="1">
      <alignment horizontal="center" vertical="center"/>
    </xf>
    <xf numFmtId="0" fontId="20" fillId="16" borderId="52" xfId="19" applyFont="1" applyFill="1" applyBorder="1" applyAlignment="1">
      <alignment horizontal="center" vertical="center"/>
    </xf>
    <xf numFmtId="0" fontId="20" fillId="16" borderId="21" xfId="19" applyFont="1" applyFill="1" applyBorder="1" applyAlignment="1">
      <alignment vertical="center"/>
    </xf>
    <xf numFmtId="0" fontId="20" fillId="15" borderId="35" xfId="19" applyFont="1" applyFill="1" applyBorder="1" applyAlignment="1">
      <alignment horizontal="left" wrapText="1"/>
    </xf>
    <xf numFmtId="0" fontId="21" fillId="15" borderId="40" xfId="19" applyFont="1" applyFill="1" applyBorder="1" applyAlignment="1">
      <alignment vertical="center"/>
    </xf>
    <xf numFmtId="0" fontId="21" fillId="15" borderId="34" xfId="19" applyFont="1" applyFill="1" applyBorder="1" applyAlignment="1">
      <alignment horizontal="center" vertical="center"/>
    </xf>
    <xf numFmtId="0" fontId="21" fillId="15" borderId="30" xfId="19" applyFont="1" applyFill="1" applyBorder="1" applyAlignment="1">
      <alignment horizontal="center" vertical="center"/>
    </xf>
    <xf numFmtId="0" fontId="21" fillId="0" borderId="18" xfId="19" applyFont="1" applyFill="1" applyBorder="1" applyAlignment="1">
      <alignment horizontal="center" vertical="center"/>
    </xf>
    <xf numFmtId="0" fontId="21" fillId="0" borderId="36" xfId="19" applyFont="1" applyFill="1" applyBorder="1" applyAlignment="1">
      <alignment horizontal="center" vertical="center"/>
    </xf>
    <xf numFmtId="0" fontId="21" fillId="0" borderId="54" xfId="19" applyFont="1" applyFill="1" applyBorder="1" applyAlignment="1">
      <alignment horizontal="center" vertical="center"/>
    </xf>
    <xf numFmtId="0" fontId="21" fillId="0" borderId="68" xfId="19" applyFont="1" applyFill="1" applyBorder="1" applyAlignment="1">
      <alignment horizontal="center" vertical="center"/>
    </xf>
    <xf numFmtId="0" fontId="21" fillId="0" borderId="23" xfId="19" applyFont="1" applyFill="1" applyBorder="1" applyAlignment="1">
      <alignment horizontal="center" vertical="center"/>
    </xf>
    <xf numFmtId="0" fontId="21" fillId="0" borderId="69" xfId="19" applyFont="1" applyFill="1" applyBorder="1" applyAlignment="1">
      <alignment horizontal="center" vertical="center"/>
    </xf>
    <xf numFmtId="0" fontId="21" fillId="16" borderId="29" xfId="19" applyFont="1" applyFill="1" applyBorder="1" applyAlignment="1">
      <alignment vertical="center"/>
    </xf>
    <xf numFmtId="0" fontId="21" fillId="16" borderId="28" xfId="19" applyFont="1" applyFill="1" applyBorder="1" applyAlignment="1">
      <alignment vertical="center"/>
    </xf>
    <xf numFmtId="0" fontId="20" fillId="16" borderId="70" xfId="19" applyFont="1" applyFill="1" applyBorder="1" applyAlignment="1">
      <alignment vertical="center"/>
    </xf>
  </cellXfs>
  <cellStyles count="75">
    <cellStyle name="Акцент1 2" xfId="2"/>
    <cellStyle name="Акцент1 3" xfId="27"/>
    <cellStyle name="Акцент1 4" xfId="51"/>
    <cellStyle name="Акцент2 2" xfId="3"/>
    <cellStyle name="Акцент2 3" xfId="28"/>
    <cellStyle name="Акцент2 4" xfId="52"/>
    <cellStyle name="Акцент3 2" xfId="4"/>
    <cellStyle name="Акцент3 3" xfId="29"/>
    <cellStyle name="Акцент3 4" xfId="53"/>
    <cellStyle name="Акцент4 2" xfId="5"/>
    <cellStyle name="Акцент4 3" xfId="30"/>
    <cellStyle name="Акцент4 4" xfId="54"/>
    <cellStyle name="Акцент5 2" xfId="6"/>
    <cellStyle name="Акцент5 3" xfId="31"/>
    <cellStyle name="Акцент5 4" xfId="55"/>
    <cellStyle name="Акцент6 2" xfId="7"/>
    <cellStyle name="Акцент6 3" xfId="32"/>
    <cellStyle name="Акцент6 4" xfId="56"/>
    <cellStyle name="Ввод  2" xfId="8"/>
    <cellStyle name="Ввод  3" xfId="33"/>
    <cellStyle name="Ввод  4" xfId="57"/>
    <cellStyle name="Вывод 2" xfId="9"/>
    <cellStyle name="Вывод 3" xfId="34"/>
    <cellStyle name="Вывод 4" xfId="58"/>
    <cellStyle name="Вычисление 2" xfId="10"/>
    <cellStyle name="Вычисление 3" xfId="35"/>
    <cellStyle name="Вычисление 4" xfId="59"/>
    <cellStyle name="Заголовок 1 2" xfId="11"/>
    <cellStyle name="Заголовок 1 3" xfId="36"/>
    <cellStyle name="Заголовок 1 4" xfId="60"/>
    <cellStyle name="Заголовок 2 2" xfId="12"/>
    <cellStyle name="Заголовок 2 3" xfId="37"/>
    <cellStyle name="Заголовок 2 4" xfId="61"/>
    <cellStyle name="Заголовок 3 2" xfId="13"/>
    <cellStyle name="Заголовок 3 3" xfId="38"/>
    <cellStyle name="Заголовок 3 4" xfId="62"/>
    <cellStyle name="Заголовок 4 2" xfId="14"/>
    <cellStyle name="Заголовок 4 3" xfId="39"/>
    <cellStyle name="Заголовок 4 4" xfId="63"/>
    <cellStyle name="Итог 2" xfId="15"/>
    <cellStyle name="Итог 3" xfId="40"/>
    <cellStyle name="Итог 4" xfId="64"/>
    <cellStyle name="Контрольная ячейка 2" xfId="16"/>
    <cellStyle name="Контрольная ячейка 3" xfId="41"/>
    <cellStyle name="Контрольная ячейка 4" xfId="65"/>
    <cellStyle name="Название 2" xfId="17"/>
    <cellStyle name="Название 3" xfId="42"/>
    <cellStyle name="Название 4" xfId="66"/>
    <cellStyle name="Нейтральный 2" xfId="18"/>
    <cellStyle name="Нейтральный 3" xfId="43"/>
    <cellStyle name="Нейтральный 4" xfId="67"/>
    <cellStyle name="Обычный" xfId="0" builtinId="0"/>
    <cellStyle name="Обычный 2" xfId="1"/>
    <cellStyle name="Обычный 3" xfId="26"/>
    <cellStyle name="Обычный 4" xfId="50"/>
    <cellStyle name="Обычный_Лист1" xfId="19"/>
    <cellStyle name="Плохой 2" xfId="20"/>
    <cellStyle name="Плохой 3" xfId="44"/>
    <cellStyle name="Плохой 4" xfId="68"/>
    <cellStyle name="Пояснение" xfId="74" builtinId="53"/>
    <cellStyle name="Пояснение 2" xfId="21"/>
    <cellStyle name="Пояснение 3" xfId="45"/>
    <cellStyle name="Пояснение 4" xfId="69"/>
    <cellStyle name="Примечание 2" xfId="22"/>
    <cellStyle name="Примечание 3" xfId="46"/>
    <cellStyle name="Примечание 4" xfId="70"/>
    <cellStyle name="Связанная ячейка 2" xfId="23"/>
    <cellStyle name="Связанная ячейка 3" xfId="47"/>
    <cellStyle name="Связанная ячейка 4" xfId="71"/>
    <cellStyle name="Текст предупреждения 2" xfId="24"/>
    <cellStyle name="Текст предупреждения 3" xfId="48"/>
    <cellStyle name="Текст предупреждения 4" xfId="72"/>
    <cellStyle name="Хороший 2" xfId="25"/>
    <cellStyle name="Хороший 3" xfId="49"/>
    <cellStyle name="Хороший 4" xfId="7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1"/>
  <sheetViews>
    <sheetView view="pageBreakPreview" topLeftCell="A115" zoomScaleNormal="100" zoomScaleSheetLayoutView="100" workbookViewId="0">
      <selection activeCell="H26" sqref="H26"/>
    </sheetView>
  </sheetViews>
  <sheetFormatPr defaultRowHeight="15" x14ac:dyDescent="0.25"/>
  <cols>
    <col min="1" max="1" width="3.140625" customWidth="1"/>
    <col min="2" max="2" width="16.7109375" customWidth="1"/>
    <col min="3" max="3" width="11.140625" customWidth="1"/>
    <col min="5" max="19" width="6.5703125" customWidth="1"/>
    <col min="20" max="20" width="6.140625" customWidth="1"/>
    <col min="21" max="21" width="5" customWidth="1"/>
  </cols>
  <sheetData>
    <row r="1" spans="1:22" ht="20.25" x14ac:dyDescent="0.3">
      <c r="A1" s="236" t="s">
        <v>0</v>
      </c>
      <c r="B1" s="236"/>
      <c r="C1" s="236"/>
      <c r="D1" s="236"/>
      <c r="E1" s="236"/>
      <c r="F1" s="236"/>
      <c r="G1" s="236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</row>
    <row r="2" spans="1:22" ht="18.75" x14ac:dyDescent="0.3">
      <c r="A2" s="231" t="s">
        <v>52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</row>
    <row r="3" spans="1:22" ht="20.25" thickBot="1" x14ac:dyDescent="0.4">
      <c r="A3" s="233" t="s">
        <v>33</v>
      </c>
      <c r="B3" s="233"/>
      <c r="C3" s="233"/>
      <c r="D3" s="234"/>
      <c r="E3" s="233"/>
      <c r="F3" s="233"/>
      <c r="G3" s="233"/>
      <c r="H3" s="233"/>
      <c r="I3" s="233"/>
      <c r="J3" s="235"/>
      <c r="K3" s="235"/>
      <c r="L3" s="235"/>
      <c r="M3" s="235"/>
      <c r="N3" s="235"/>
      <c r="O3" s="235"/>
      <c r="P3" s="235"/>
      <c r="Q3" s="235"/>
      <c r="R3" s="235"/>
      <c r="S3" s="235"/>
      <c r="T3" s="235"/>
      <c r="U3" s="235"/>
      <c r="V3" s="235"/>
    </row>
    <row r="4" spans="1:22" ht="128.25" x14ac:dyDescent="0.25">
      <c r="A4" s="1" t="s">
        <v>1</v>
      </c>
      <c r="B4" s="1" t="s">
        <v>2</v>
      </c>
      <c r="C4" s="9" t="s">
        <v>3</v>
      </c>
      <c r="D4" s="10" t="s">
        <v>4</v>
      </c>
      <c r="E4" s="2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  <c r="P4" s="3" t="s">
        <v>16</v>
      </c>
      <c r="Q4" s="3" t="s">
        <v>17</v>
      </c>
      <c r="R4" s="3" t="s">
        <v>18</v>
      </c>
      <c r="S4" s="3" t="s">
        <v>19</v>
      </c>
      <c r="T4" s="3"/>
      <c r="U4" s="4" t="s">
        <v>20</v>
      </c>
      <c r="V4" s="7" t="s">
        <v>21</v>
      </c>
    </row>
    <row r="5" spans="1:22" ht="16.5" thickBot="1" x14ac:dyDescent="0.3">
      <c r="A5" s="115">
        <v>1</v>
      </c>
      <c r="B5" s="115">
        <v>2</v>
      </c>
      <c r="C5" s="85">
        <v>3</v>
      </c>
      <c r="D5" s="96">
        <v>4</v>
      </c>
      <c r="E5" s="115">
        <v>5</v>
      </c>
      <c r="F5" s="115">
        <v>6</v>
      </c>
      <c r="G5" s="115">
        <v>7</v>
      </c>
      <c r="H5" s="115">
        <v>8</v>
      </c>
      <c r="I5" s="115">
        <v>9</v>
      </c>
      <c r="J5" s="115">
        <v>10</v>
      </c>
      <c r="K5" s="115">
        <v>11</v>
      </c>
      <c r="L5" s="115">
        <v>12</v>
      </c>
      <c r="M5" s="115">
        <v>13</v>
      </c>
      <c r="N5" s="115">
        <v>14</v>
      </c>
      <c r="O5" s="115">
        <v>15</v>
      </c>
      <c r="P5" s="115">
        <v>16</v>
      </c>
      <c r="Q5" s="115">
        <v>17</v>
      </c>
      <c r="R5" s="115">
        <v>18</v>
      </c>
      <c r="S5" s="115">
        <v>19</v>
      </c>
      <c r="T5" s="121"/>
      <c r="U5" s="106">
        <v>21</v>
      </c>
      <c r="V5" s="97">
        <v>22</v>
      </c>
    </row>
    <row r="6" spans="1:22" ht="16.5" thickBot="1" x14ac:dyDescent="0.3">
      <c r="A6" s="105"/>
      <c r="B6" s="108" t="s">
        <v>22</v>
      </c>
      <c r="C6" s="101"/>
      <c r="D6" s="102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20"/>
      <c r="U6" s="99"/>
      <c r="V6" s="99"/>
    </row>
    <row r="7" spans="1:22" s="51" customFormat="1" ht="15.75" x14ac:dyDescent="0.25">
      <c r="A7" s="199">
        <v>1</v>
      </c>
      <c r="B7" s="200" t="s">
        <v>23</v>
      </c>
      <c r="C7" s="117" t="s">
        <v>47</v>
      </c>
      <c r="D7" s="205">
        <v>1</v>
      </c>
      <c r="E7" s="118">
        <v>28</v>
      </c>
      <c r="F7" s="118">
        <v>12</v>
      </c>
      <c r="G7" s="118"/>
      <c r="H7" s="118"/>
      <c r="I7" s="118">
        <v>6</v>
      </c>
      <c r="J7" s="118">
        <v>22</v>
      </c>
      <c r="K7" s="118"/>
      <c r="L7" s="118"/>
      <c r="M7" s="118"/>
      <c r="N7" s="118"/>
      <c r="O7" s="118"/>
      <c r="P7" s="118"/>
      <c r="Q7" s="118"/>
      <c r="R7" s="118"/>
      <c r="S7" s="118"/>
      <c r="T7" s="67">
        <v>68</v>
      </c>
      <c r="U7" s="229">
        <f>SUM(E7:S16)</f>
        <v>600</v>
      </c>
      <c r="V7" s="109"/>
    </row>
    <row r="8" spans="1:22" s="51" customFormat="1" ht="15.75" x14ac:dyDescent="0.25">
      <c r="A8" s="200"/>
      <c r="B8" s="200"/>
      <c r="C8" s="114" t="s">
        <v>48</v>
      </c>
      <c r="D8" s="205"/>
      <c r="E8" s="110">
        <v>26</v>
      </c>
      <c r="F8" s="110">
        <v>30</v>
      </c>
      <c r="G8" s="110">
        <v>34</v>
      </c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2">
        <v>90</v>
      </c>
      <c r="U8" s="213"/>
      <c r="V8" s="97"/>
    </row>
    <row r="9" spans="1:22" s="51" customFormat="1" ht="15.75" x14ac:dyDescent="0.25">
      <c r="A9" s="200"/>
      <c r="B9" s="200"/>
      <c r="C9" s="114" t="s">
        <v>49</v>
      </c>
      <c r="D9" s="205"/>
      <c r="E9" s="110">
        <v>4</v>
      </c>
      <c r="F9" s="110">
        <v>10</v>
      </c>
      <c r="G9" s="110">
        <v>6</v>
      </c>
      <c r="H9" s="110"/>
      <c r="I9" s="110">
        <v>14</v>
      </c>
      <c r="J9" s="110"/>
      <c r="K9" s="110"/>
      <c r="L9" s="110">
        <v>8</v>
      </c>
      <c r="M9" s="110">
        <v>4</v>
      </c>
      <c r="N9" s="110"/>
      <c r="O9" s="110"/>
      <c r="P9" s="110"/>
      <c r="Q9" s="110"/>
      <c r="R9" s="110">
        <v>45</v>
      </c>
      <c r="S9" s="110"/>
      <c r="T9" s="112">
        <v>91</v>
      </c>
      <c r="U9" s="213"/>
      <c r="V9" s="97"/>
    </row>
    <row r="10" spans="1:22" s="51" customFormat="1" ht="15.75" x14ac:dyDescent="0.25">
      <c r="A10" s="200"/>
      <c r="B10" s="200"/>
      <c r="C10" s="114" t="s">
        <v>50</v>
      </c>
      <c r="D10" s="205"/>
      <c r="E10" s="110"/>
      <c r="F10" s="110"/>
      <c r="G10" s="110"/>
      <c r="H10" s="110"/>
      <c r="I10" s="110">
        <v>28</v>
      </c>
      <c r="J10" s="110">
        <v>22</v>
      </c>
      <c r="K10" s="110"/>
      <c r="L10" s="110">
        <v>1</v>
      </c>
      <c r="M10" s="110"/>
      <c r="N10" s="110"/>
      <c r="O10" s="110"/>
      <c r="P10" s="110"/>
      <c r="Q10" s="110"/>
      <c r="R10" s="110"/>
      <c r="S10" s="110"/>
      <c r="T10" s="112">
        <v>51</v>
      </c>
      <c r="U10" s="213"/>
      <c r="V10" s="97"/>
    </row>
    <row r="11" spans="1:22" s="51" customFormat="1" ht="15.75" x14ac:dyDescent="0.25">
      <c r="A11" s="200"/>
      <c r="B11" s="200"/>
      <c r="C11" s="119" t="s">
        <v>51</v>
      </c>
      <c r="D11" s="205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2">
        <v>0</v>
      </c>
      <c r="U11" s="213"/>
      <c r="V11" s="97"/>
    </row>
    <row r="12" spans="1:22" ht="15.75" x14ac:dyDescent="0.25">
      <c r="A12" s="200"/>
      <c r="B12" s="200"/>
      <c r="C12" s="57" t="s">
        <v>34</v>
      </c>
      <c r="D12" s="205"/>
      <c r="E12" s="43">
        <v>32</v>
      </c>
      <c r="F12" s="43"/>
      <c r="G12" s="43"/>
      <c r="H12" s="43"/>
      <c r="I12" s="43">
        <v>5</v>
      </c>
      <c r="J12" s="43">
        <v>13</v>
      </c>
      <c r="K12" s="43"/>
      <c r="L12" s="43"/>
      <c r="M12" s="43">
        <v>4</v>
      </c>
      <c r="N12" s="43"/>
      <c r="O12" s="43"/>
      <c r="P12" s="43">
        <v>4</v>
      </c>
      <c r="Q12" s="5"/>
      <c r="R12" s="5"/>
      <c r="S12" s="5"/>
      <c r="T12" s="25">
        <f>SUM(E12:S12)</f>
        <v>58</v>
      </c>
      <c r="U12" s="213"/>
      <c r="V12" s="225"/>
    </row>
    <row r="13" spans="1:22" ht="15.75" x14ac:dyDescent="0.25">
      <c r="A13" s="200"/>
      <c r="B13" s="200"/>
      <c r="C13" s="57" t="s">
        <v>37</v>
      </c>
      <c r="D13" s="205"/>
      <c r="E13" s="56">
        <v>22</v>
      </c>
      <c r="F13" s="56">
        <v>2</v>
      </c>
      <c r="G13" s="56"/>
      <c r="H13" s="56"/>
      <c r="I13" s="56"/>
      <c r="J13" s="56"/>
      <c r="K13" s="56"/>
      <c r="L13" s="56"/>
      <c r="M13" s="56"/>
      <c r="N13" s="5"/>
      <c r="O13" s="5"/>
      <c r="P13" s="5"/>
      <c r="Q13" s="5"/>
      <c r="R13" s="5"/>
      <c r="S13" s="5"/>
      <c r="T13" s="25">
        <f t="shared" ref="T13:T103" si="0">SUM(E13:S13)</f>
        <v>24</v>
      </c>
      <c r="U13" s="213"/>
      <c r="V13" s="197"/>
    </row>
    <row r="14" spans="1:22" ht="15.75" x14ac:dyDescent="0.25">
      <c r="A14" s="200"/>
      <c r="B14" s="200"/>
      <c r="C14" s="57" t="s">
        <v>35</v>
      </c>
      <c r="D14" s="205"/>
      <c r="E14" s="56">
        <v>10</v>
      </c>
      <c r="F14" s="56">
        <v>30</v>
      </c>
      <c r="G14" s="56">
        <v>18</v>
      </c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>
        <v>15</v>
      </c>
      <c r="S14" s="5"/>
      <c r="T14" s="25">
        <f t="shared" si="0"/>
        <v>73</v>
      </c>
      <c r="U14" s="213"/>
      <c r="V14" s="197"/>
    </row>
    <row r="15" spans="1:22" ht="15.75" x14ac:dyDescent="0.25">
      <c r="A15" s="200"/>
      <c r="B15" s="200"/>
      <c r="C15" s="57" t="s">
        <v>36</v>
      </c>
      <c r="D15" s="205"/>
      <c r="E15" s="56">
        <v>10</v>
      </c>
      <c r="F15" s="56">
        <v>20</v>
      </c>
      <c r="G15" s="56">
        <v>14</v>
      </c>
      <c r="H15" s="56"/>
      <c r="I15" s="56">
        <v>2</v>
      </c>
      <c r="J15" s="56"/>
      <c r="K15" s="56"/>
      <c r="L15" s="56"/>
      <c r="M15" s="56"/>
      <c r="N15" s="56"/>
      <c r="O15" s="56"/>
      <c r="P15" s="56"/>
      <c r="Q15" s="56"/>
      <c r="R15" s="56">
        <v>33</v>
      </c>
      <c r="S15" s="5"/>
      <c r="T15" s="25">
        <f t="shared" si="0"/>
        <v>79</v>
      </c>
      <c r="U15" s="213"/>
      <c r="V15" s="197"/>
    </row>
    <row r="16" spans="1:22" ht="16.5" thickBot="1" x14ac:dyDescent="0.3">
      <c r="A16" s="201"/>
      <c r="B16" s="201"/>
      <c r="C16" s="16" t="s">
        <v>38</v>
      </c>
      <c r="D16" s="206"/>
      <c r="E16" s="8"/>
      <c r="F16" s="8"/>
      <c r="G16" s="8"/>
      <c r="H16" s="8"/>
      <c r="I16" s="8">
        <v>5</v>
      </c>
      <c r="J16" s="8">
        <v>19</v>
      </c>
      <c r="K16" s="8">
        <v>4</v>
      </c>
      <c r="L16" s="8">
        <v>38</v>
      </c>
      <c r="M16" s="8"/>
      <c r="N16" s="8"/>
      <c r="O16" s="8"/>
      <c r="P16" s="8"/>
      <c r="Q16" s="8"/>
      <c r="R16" s="8"/>
      <c r="S16" s="8"/>
      <c r="T16" s="25">
        <f t="shared" si="0"/>
        <v>66</v>
      </c>
      <c r="U16" s="214"/>
      <c r="V16" s="198"/>
    </row>
    <row r="17" spans="1:22" ht="16.5" thickBot="1" x14ac:dyDescent="0.3">
      <c r="A17" s="17"/>
      <c r="B17" s="215" t="s">
        <v>20</v>
      </c>
      <c r="C17" s="216"/>
      <c r="D17" s="18"/>
      <c r="E17" s="19">
        <f>SUM(E7:E16)</f>
        <v>132</v>
      </c>
      <c r="F17" s="120">
        <f t="shared" ref="F17:S17" si="1">SUM(F7:F16)</f>
        <v>104</v>
      </c>
      <c r="G17" s="120">
        <f t="shared" si="1"/>
        <v>72</v>
      </c>
      <c r="H17" s="120">
        <f t="shared" si="1"/>
        <v>0</v>
      </c>
      <c r="I17" s="120">
        <f t="shared" si="1"/>
        <v>60</v>
      </c>
      <c r="J17" s="120">
        <f t="shared" si="1"/>
        <v>76</v>
      </c>
      <c r="K17" s="120">
        <f t="shared" si="1"/>
        <v>4</v>
      </c>
      <c r="L17" s="120">
        <f t="shared" si="1"/>
        <v>47</v>
      </c>
      <c r="M17" s="120">
        <f t="shared" si="1"/>
        <v>8</v>
      </c>
      <c r="N17" s="120">
        <f t="shared" si="1"/>
        <v>0</v>
      </c>
      <c r="O17" s="120">
        <f t="shared" si="1"/>
        <v>0</v>
      </c>
      <c r="P17" s="120">
        <f t="shared" si="1"/>
        <v>4</v>
      </c>
      <c r="Q17" s="120">
        <f t="shared" si="1"/>
        <v>0</v>
      </c>
      <c r="R17" s="120">
        <f t="shared" si="1"/>
        <v>93</v>
      </c>
      <c r="S17" s="120">
        <f t="shared" si="1"/>
        <v>0</v>
      </c>
      <c r="T17" s="104">
        <f t="shared" si="0"/>
        <v>600</v>
      </c>
      <c r="U17" s="21"/>
      <c r="V17" s="12"/>
    </row>
    <row r="18" spans="1:22" s="113" customFormat="1" ht="15.75" x14ac:dyDescent="0.25">
      <c r="A18" s="93"/>
      <c r="B18" s="199" t="s">
        <v>24</v>
      </c>
      <c r="C18" s="127" t="s">
        <v>47</v>
      </c>
      <c r="D18" s="204">
        <v>1</v>
      </c>
      <c r="E18" s="128">
        <v>30</v>
      </c>
      <c r="F18" s="128">
        <v>58</v>
      </c>
      <c r="G18" s="128"/>
      <c r="H18" s="128"/>
      <c r="I18" s="128">
        <v>6</v>
      </c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96">
        <f t="shared" si="0"/>
        <v>94</v>
      </c>
      <c r="U18" s="226">
        <f>SUM(E18:S27)</f>
        <v>600</v>
      </c>
      <c r="V18" s="116"/>
    </row>
    <row r="19" spans="1:22" s="113" customFormat="1" ht="15.75" x14ac:dyDescent="0.25">
      <c r="A19" s="93"/>
      <c r="B19" s="200"/>
      <c r="C19" s="124" t="s">
        <v>48</v>
      </c>
      <c r="D19" s="205"/>
      <c r="E19" s="123">
        <v>8</v>
      </c>
      <c r="F19" s="123">
        <v>56</v>
      </c>
      <c r="G19" s="123">
        <v>22</v>
      </c>
      <c r="H19" s="123"/>
      <c r="I19" s="123">
        <v>31</v>
      </c>
      <c r="J19" s="123"/>
      <c r="K19" s="123"/>
      <c r="L19" s="123"/>
      <c r="M19" s="123">
        <v>2</v>
      </c>
      <c r="N19" s="123"/>
      <c r="O19" s="123"/>
      <c r="P19" s="123">
        <v>9</v>
      </c>
      <c r="Q19" s="123"/>
      <c r="R19" s="123"/>
      <c r="S19" s="123"/>
      <c r="T19" s="196">
        <f t="shared" si="0"/>
        <v>128</v>
      </c>
      <c r="U19" s="211"/>
      <c r="V19" s="116"/>
    </row>
    <row r="20" spans="1:22" s="113" customFormat="1" ht="15.75" x14ac:dyDescent="0.25">
      <c r="A20" s="93"/>
      <c r="B20" s="200"/>
      <c r="C20" s="124" t="s">
        <v>49</v>
      </c>
      <c r="D20" s="205"/>
      <c r="E20" s="123"/>
      <c r="F20" s="123">
        <v>38</v>
      </c>
      <c r="G20" s="123">
        <v>24</v>
      </c>
      <c r="H20" s="123"/>
      <c r="I20" s="123">
        <v>19</v>
      </c>
      <c r="J20" s="123"/>
      <c r="K20" s="123"/>
      <c r="L20" s="123">
        <v>6</v>
      </c>
      <c r="M20" s="123">
        <v>4</v>
      </c>
      <c r="N20" s="123"/>
      <c r="O20" s="123"/>
      <c r="P20" s="123">
        <v>15</v>
      </c>
      <c r="Q20" s="123"/>
      <c r="R20" s="123">
        <v>30</v>
      </c>
      <c r="S20" s="123"/>
      <c r="T20" s="196">
        <f t="shared" si="0"/>
        <v>136</v>
      </c>
      <c r="U20" s="211"/>
      <c r="V20" s="116"/>
    </row>
    <row r="21" spans="1:22" s="113" customFormat="1" ht="15.75" x14ac:dyDescent="0.25">
      <c r="A21" s="93"/>
      <c r="B21" s="200"/>
      <c r="C21" s="124" t="s">
        <v>50</v>
      </c>
      <c r="D21" s="205"/>
      <c r="E21" s="123">
        <v>4</v>
      </c>
      <c r="F21" s="123">
        <v>22</v>
      </c>
      <c r="G21" s="123">
        <v>4</v>
      </c>
      <c r="H21" s="123">
        <v>16</v>
      </c>
      <c r="I21" s="123">
        <v>6</v>
      </c>
      <c r="J21" s="123"/>
      <c r="K21" s="123">
        <v>1</v>
      </c>
      <c r="L21" s="123"/>
      <c r="M21" s="123">
        <v>2</v>
      </c>
      <c r="N21" s="123">
        <v>6</v>
      </c>
      <c r="O21" s="123"/>
      <c r="P21" s="123">
        <v>4</v>
      </c>
      <c r="Q21" s="123"/>
      <c r="R21" s="123"/>
      <c r="S21" s="123">
        <v>11</v>
      </c>
      <c r="T21" s="196">
        <f t="shared" si="0"/>
        <v>76</v>
      </c>
      <c r="U21" s="211"/>
      <c r="V21" s="116"/>
    </row>
    <row r="22" spans="1:22" s="113" customFormat="1" ht="15.75" x14ac:dyDescent="0.25">
      <c r="A22" s="93"/>
      <c r="B22" s="200"/>
      <c r="C22" s="125" t="s">
        <v>51</v>
      </c>
      <c r="D22" s="205"/>
      <c r="E22" s="123"/>
      <c r="F22" s="123"/>
      <c r="G22" s="123"/>
      <c r="H22" s="123"/>
      <c r="I22" s="123"/>
      <c r="J22" s="123"/>
      <c r="K22" s="123"/>
      <c r="L22" s="123">
        <v>27</v>
      </c>
      <c r="M22" s="123">
        <v>4</v>
      </c>
      <c r="N22" s="123"/>
      <c r="O22" s="123"/>
      <c r="P22" s="123"/>
      <c r="Q22" s="123"/>
      <c r="R22" s="123"/>
      <c r="S22" s="123"/>
      <c r="T22" s="196">
        <f t="shared" si="0"/>
        <v>31</v>
      </c>
      <c r="U22" s="211"/>
      <c r="V22" s="116"/>
    </row>
    <row r="23" spans="1:22" ht="15.75" x14ac:dyDescent="0.25">
      <c r="A23" s="11">
        <v>2</v>
      </c>
      <c r="B23" s="200"/>
      <c r="C23" s="57" t="s">
        <v>34</v>
      </c>
      <c r="D23" s="205"/>
      <c r="E23" s="44">
        <v>4</v>
      </c>
      <c r="F23" s="44">
        <v>4</v>
      </c>
      <c r="G23" s="44"/>
      <c r="H23" s="44"/>
      <c r="I23" s="44">
        <v>4</v>
      </c>
      <c r="J23" s="44"/>
      <c r="K23" s="44"/>
      <c r="L23" s="44"/>
      <c r="M23" s="44"/>
      <c r="N23" s="44"/>
      <c r="O23" s="44"/>
      <c r="P23" s="44">
        <v>1</v>
      </c>
      <c r="Q23" s="15"/>
      <c r="R23" s="15"/>
      <c r="S23" s="15"/>
      <c r="T23" s="25">
        <f t="shared" si="0"/>
        <v>13</v>
      </c>
      <c r="U23" s="211"/>
      <c r="V23" s="12"/>
    </row>
    <row r="24" spans="1:22" ht="15.75" x14ac:dyDescent="0.25">
      <c r="A24" s="11"/>
      <c r="B24" s="200"/>
      <c r="C24" s="57" t="s">
        <v>37</v>
      </c>
      <c r="D24" s="205"/>
      <c r="E24" s="56">
        <v>2</v>
      </c>
      <c r="F24" s="56">
        <v>6</v>
      </c>
      <c r="G24" s="56">
        <v>2</v>
      </c>
      <c r="H24" s="56"/>
      <c r="I24" s="56"/>
      <c r="J24" s="56"/>
      <c r="K24" s="56"/>
      <c r="L24" s="5"/>
      <c r="M24" s="5"/>
      <c r="N24" s="5"/>
      <c r="O24" s="5"/>
      <c r="P24" s="5"/>
      <c r="Q24" s="5"/>
      <c r="R24" s="5"/>
      <c r="S24" s="5"/>
      <c r="T24" s="25">
        <f t="shared" si="0"/>
        <v>10</v>
      </c>
      <c r="U24" s="211"/>
      <c r="V24" s="12"/>
    </row>
    <row r="25" spans="1:22" ht="15.75" x14ac:dyDescent="0.25">
      <c r="A25" s="11"/>
      <c r="B25" s="200"/>
      <c r="C25" s="57" t="s">
        <v>35</v>
      </c>
      <c r="D25" s="205"/>
      <c r="E25" s="56">
        <v>4</v>
      </c>
      <c r="F25" s="56"/>
      <c r="G25" s="56">
        <v>8</v>
      </c>
      <c r="H25" s="56"/>
      <c r="I25" s="56"/>
      <c r="J25" s="56"/>
      <c r="K25" s="56"/>
      <c r="L25" s="56"/>
      <c r="M25" s="56">
        <v>2</v>
      </c>
      <c r="N25" s="56"/>
      <c r="O25" s="56"/>
      <c r="P25" s="56">
        <v>2</v>
      </c>
      <c r="Q25" s="56"/>
      <c r="R25" s="56">
        <v>5</v>
      </c>
      <c r="S25" s="5"/>
      <c r="T25" s="25">
        <f t="shared" si="0"/>
        <v>21</v>
      </c>
      <c r="U25" s="211"/>
      <c r="V25" s="12"/>
    </row>
    <row r="26" spans="1:22" ht="15.75" x14ac:dyDescent="0.25">
      <c r="A26" s="11"/>
      <c r="B26" s="200"/>
      <c r="C26" s="57" t="s">
        <v>36</v>
      </c>
      <c r="D26" s="205"/>
      <c r="E26" s="56">
        <v>2</v>
      </c>
      <c r="F26" s="56">
        <v>4</v>
      </c>
      <c r="G26" s="56">
        <v>4</v>
      </c>
      <c r="H26" s="56"/>
      <c r="I26" s="56">
        <v>3</v>
      </c>
      <c r="J26" s="56"/>
      <c r="K26" s="56">
        <v>2</v>
      </c>
      <c r="L26" s="56"/>
      <c r="M26" s="56">
        <v>2</v>
      </c>
      <c r="N26" s="56"/>
      <c r="O26" s="56"/>
      <c r="P26" s="56">
        <v>2</v>
      </c>
      <c r="Q26" s="56"/>
      <c r="R26" s="56">
        <v>55</v>
      </c>
      <c r="S26" s="5"/>
      <c r="T26" s="25">
        <f t="shared" si="0"/>
        <v>74</v>
      </c>
      <c r="U26" s="211"/>
      <c r="V26" s="12"/>
    </row>
    <row r="27" spans="1:22" ht="16.5" thickBot="1" x14ac:dyDescent="0.3">
      <c r="A27" s="11"/>
      <c r="B27" s="201"/>
      <c r="C27" s="16" t="s">
        <v>38</v>
      </c>
      <c r="D27" s="206"/>
      <c r="E27" s="5">
        <v>4</v>
      </c>
      <c r="F27" s="5">
        <v>1</v>
      </c>
      <c r="G27" s="5"/>
      <c r="H27" s="5"/>
      <c r="I27" s="5"/>
      <c r="J27" s="5"/>
      <c r="K27" s="5"/>
      <c r="L27" s="5">
        <v>12</v>
      </c>
      <c r="M27" s="5"/>
      <c r="N27" s="5"/>
      <c r="O27" s="5"/>
      <c r="P27" s="5"/>
      <c r="Q27" s="5"/>
      <c r="R27" s="5"/>
      <c r="S27" s="5"/>
      <c r="T27" s="25">
        <f t="shared" si="0"/>
        <v>17</v>
      </c>
      <c r="U27" s="212"/>
      <c r="V27" s="12"/>
    </row>
    <row r="28" spans="1:22" ht="16.5" thickBot="1" x14ac:dyDescent="0.3">
      <c r="A28" s="17"/>
      <c r="B28" s="215" t="s">
        <v>20</v>
      </c>
      <c r="C28" s="216"/>
      <c r="D28" s="18"/>
      <c r="E28" s="19">
        <f>SUM(E18:E27)</f>
        <v>58</v>
      </c>
      <c r="F28" s="129">
        <f t="shared" ref="F28:S28" si="2">SUM(F18:F27)</f>
        <v>189</v>
      </c>
      <c r="G28" s="129">
        <f t="shared" si="2"/>
        <v>64</v>
      </c>
      <c r="H28" s="129">
        <f t="shared" si="2"/>
        <v>16</v>
      </c>
      <c r="I28" s="129">
        <f t="shared" si="2"/>
        <v>69</v>
      </c>
      <c r="J28" s="129">
        <f t="shared" si="2"/>
        <v>0</v>
      </c>
      <c r="K28" s="129">
        <f t="shared" si="2"/>
        <v>3</v>
      </c>
      <c r="L28" s="129">
        <f t="shared" si="2"/>
        <v>45</v>
      </c>
      <c r="M28" s="129">
        <f t="shared" si="2"/>
        <v>16</v>
      </c>
      <c r="N28" s="129">
        <f t="shared" si="2"/>
        <v>6</v>
      </c>
      <c r="O28" s="129">
        <f t="shared" si="2"/>
        <v>0</v>
      </c>
      <c r="P28" s="129">
        <f t="shared" si="2"/>
        <v>33</v>
      </c>
      <c r="Q28" s="129">
        <f t="shared" si="2"/>
        <v>0</v>
      </c>
      <c r="R28" s="129">
        <f t="shared" si="2"/>
        <v>90</v>
      </c>
      <c r="S28" s="129">
        <f t="shared" si="2"/>
        <v>11</v>
      </c>
      <c r="T28" s="104">
        <f t="shared" si="0"/>
        <v>600</v>
      </c>
      <c r="U28" s="21"/>
      <c r="V28" s="12"/>
    </row>
    <row r="29" spans="1:22" s="122" customFormat="1" ht="15.75" x14ac:dyDescent="0.25">
      <c r="A29" s="93"/>
      <c r="B29" s="199" t="s">
        <v>25</v>
      </c>
      <c r="C29" s="134" t="s">
        <v>47</v>
      </c>
      <c r="D29" s="204">
        <v>1</v>
      </c>
      <c r="E29" s="133">
        <v>34</v>
      </c>
      <c r="F29" s="133">
        <v>36</v>
      </c>
      <c r="G29" s="133">
        <v>12</v>
      </c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9">
        <f t="shared" si="0"/>
        <v>82</v>
      </c>
      <c r="U29" s="130"/>
      <c r="V29" s="126"/>
    </row>
    <row r="30" spans="1:22" s="122" customFormat="1" ht="15.75" x14ac:dyDescent="0.25">
      <c r="A30" s="202">
        <v>3</v>
      </c>
      <c r="B30" s="200"/>
      <c r="C30" s="134" t="s">
        <v>48</v>
      </c>
      <c r="D30" s="205"/>
      <c r="E30" s="133">
        <v>32</v>
      </c>
      <c r="F30" s="133">
        <v>12</v>
      </c>
      <c r="G30" s="133">
        <v>36</v>
      </c>
      <c r="H30" s="133"/>
      <c r="I30" s="133">
        <v>16</v>
      </c>
      <c r="J30" s="133">
        <v>2</v>
      </c>
      <c r="K30" s="133"/>
      <c r="L30" s="133"/>
      <c r="M30" s="133"/>
      <c r="N30" s="133"/>
      <c r="O30" s="133"/>
      <c r="P30" s="133"/>
      <c r="Q30" s="133"/>
      <c r="R30" s="133"/>
      <c r="S30" s="133"/>
      <c r="T30" s="139">
        <f t="shared" si="0"/>
        <v>98</v>
      </c>
      <c r="U30" s="211">
        <f>SUM(E29:S38)</f>
        <v>600</v>
      </c>
      <c r="V30" s="126"/>
    </row>
    <row r="31" spans="1:22" s="122" customFormat="1" ht="15.75" x14ac:dyDescent="0.25">
      <c r="A31" s="202"/>
      <c r="B31" s="200"/>
      <c r="C31" s="134" t="s">
        <v>49</v>
      </c>
      <c r="D31" s="205"/>
      <c r="E31" s="133">
        <v>16</v>
      </c>
      <c r="F31" s="133">
        <v>20</v>
      </c>
      <c r="G31" s="133">
        <v>28</v>
      </c>
      <c r="H31" s="133"/>
      <c r="I31" s="133">
        <v>30</v>
      </c>
      <c r="J31" s="133">
        <v>20</v>
      </c>
      <c r="K31" s="133"/>
      <c r="L31" s="133"/>
      <c r="M31" s="133"/>
      <c r="N31" s="133"/>
      <c r="O31" s="133"/>
      <c r="P31" s="133"/>
      <c r="Q31" s="133"/>
      <c r="R31" s="133"/>
      <c r="S31" s="133"/>
      <c r="T31" s="139">
        <f t="shared" si="0"/>
        <v>114</v>
      </c>
      <c r="U31" s="211"/>
      <c r="V31" s="126"/>
    </row>
    <row r="32" spans="1:22" s="122" customFormat="1" ht="15.75" x14ac:dyDescent="0.25">
      <c r="A32" s="202"/>
      <c r="B32" s="200"/>
      <c r="C32" s="134" t="s">
        <v>50</v>
      </c>
      <c r="D32" s="205"/>
      <c r="E32" s="133"/>
      <c r="F32" s="133"/>
      <c r="G32" s="133"/>
      <c r="H32" s="133"/>
      <c r="I32" s="133">
        <v>10</v>
      </c>
      <c r="J32" s="133">
        <v>24</v>
      </c>
      <c r="K32" s="133"/>
      <c r="L32" s="133"/>
      <c r="M32" s="133"/>
      <c r="N32" s="133"/>
      <c r="O32" s="133"/>
      <c r="P32" s="133">
        <v>6</v>
      </c>
      <c r="Q32" s="133"/>
      <c r="R32" s="133"/>
      <c r="S32" s="133"/>
      <c r="T32" s="139">
        <f t="shared" si="0"/>
        <v>40</v>
      </c>
      <c r="U32" s="211"/>
      <c r="V32" s="126"/>
    </row>
    <row r="33" spans="1:22" s="122" customFormat="1" ht="15.75" x14ac:dyDescent="0.25">
      <c r="A33" s="202"/>
      <c r="B33" s="200"/>
      <c r="C33" s="135" t="s">
        <v>51</v>
      </c>
      <c r="D33" s="205"/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9">
        <f t="shared" si="0"/>
        <v>0</v>
      </c>
      <c r="U33" s="211"/>
      <c r="V33" s="126"/>
    </row>
    <row r="34" spans="1:22" ht="15.75" x14ac:dyDescent="0.25">
      <c r="A34" s="202"/>
      <c r="B34" s="200"/>
      <c r="C34" s="57" t="s">
        <v>34</v>
      </c>
      <c r="D34" s="205"/>
      <c r="E34" s="45">
        <v>24</v>
      </c>
      <c r="F34" s="45">
        <v>6</v>
      </c>
      <c r="G34" s="45">
        <v>8</v>
      </c>
      <c r="H34" s="45"/>
      <c r="I34" s="45">
        <v>2</v>
      </c>
      <c r="J34" s="45">
        <v>6</v>
      </c>
      <c r="K34" s="45"/>
      <c r="L34" s="45"/>
      <c r="M34" s="45"/>
      <c r="N34" s="45"/>
      <c r="O34" s="45"/>
      <c r="P34" s="45"/>
      <c r="Q34" s="45"/>
      <c r="R34" s="45"/>
      <c r="S34" s="5"/>
      <c r="T34" s="25">
        <f t="shared" si="0"/>
        <v>46</v>
      </c>
      <c r="U34" s="211"/>
      <c r="V34" s="225"/>
    </row>
    <row r="35" spans="1:22" ht="15.75" x14ac:dyDescent="0.25">
      <c r="A35" s="202"/>
      <c r="B35" s="200"/>
      <c r="C35" s="57" t="s">
        <v>37</v>
      </c>
      <c r="D35" s="205"/>
      <c r="E35" s="37">
        <v>12</v>
      </c>
      <c r="F35" s="37">
        <v>14</v>
      </c>
      <c r="G35" s="37">
        <v>16</v>
      </c>
      <c r="H35" s="37"/>
      <c r="I35" s="37">
        <v>2</v>
      </c>
      <c r="J35" s="37">
        <v>2</v>
      </c>
      <c r="K35" s="37"/>
      <c r="L35" s="5"/>
      <c r="M35" s="5"/>
      <c r="N35" s="5"/>
      <c r="O35" s="5"/>
      <c r="P35" s="5"/>
      <c r="Q35" s="5"/>
      <c r="R35" s="5"/>
      <c r="S35" s="5"/>
      <c r="T35" s="25">
        <f t="shared" si="0"/>
        <v>46</v>
      </c>
      <c r="U35" s="211"/>
      <c r="V35" s="197"/>
    </row>
    <row r="36" spans="1:22" ht="15.75" x14ac:dyDescent="0.25">
      <c r="A36" s="202"/>
      <c r="B36" s="200"/>
      <c r="C36" s="57" t="s">
        <v>35</v>
      </c>
      <c r="D36" s="205"/>
      <c r="E36" s="56">
        <v>4</v>
      </c>
      <c r="F36" s="56">
        <v>16</v>
      </c>
      <c r="G36" s="56">
        <v>10</v>
      </c>
      <c r="H36" s="56"/>
      <c r="I36" s="56">
        <v>8</v>
      </c>
      <c r="J36" s="56">
        <v>4</v>
      </c>
      <c r="K36" s="56"/>
      <c r="L36" s="56"/>
      <c r="M36" s="56"/>
      <c r="N36" s="56"/>
      <c r="O36" s="56"/>
      <c r="P36" s="56">
        <v>2</v>
      </c>
      <c r="Q36" s="56"/>
      <c r="R36" s="56">
        <v>24</v>
      </c>
      <c r="S36" s="5"/>
      <c r="T36" s="25">
        <f t="shared" si="0"/>
        <v>68</v>
      </c>
      <c r="U36" s="211"/>
      <c r="V36" s="197"/>
    </row>
    <row r="37" spans="1:22" ht="15.75" x14ac:dyDescent="0.25">
      <c r="A37" s="202"/>
      <c r="B37" s="200"/>
      <c r="C37" s="57" t="s">
        <v>36</v>
      </c>
      <c r="D37" s="205"/>
      <c r="E37" s="56"/>
      <c r="F37" s="56"/>
      <c r="G37" s="56">
        <v>6</v>
      </c>
      <c r="H37" s="56"/>
      <c r="I37" s="56">
        <v>14</v>
      </c>
      <c r="J37" s="56">
        <v>10</v>
      </c>
      <c r="K37" s="56"/>
      <c r="L37" s="56"/>
      <c r="M37" s="56"/>
      <c r="N37" s="56"/>
      <c r="O37" s="56"/>
      <c r="P37" s="56">
        <v>2</v>
      </c>
      <c r="Q37" s="56"/>
      <c r="R37" s="56">
        <v>42</v>
      </c>
      <c r="S37" s="5"/>
      <c r="T37" s="25">
        <f t="shared" si="0"/>
        <v>74</v>
      </c>
      <c r="U37" s="211"/>
      <c r="V37" s="197"/>
    </row>
    <row r="38" spans="1:22" ht="16.5" thickBot="1" x14ac:dyDescent="0.3">
      <c r="A38" s="203"/>
      <c r="B38" s="201"/>
      <c r="C38" s="16" t="s">
        <v>38</v>
      </c>
      <c r="D38" s="206"/>
      <c r="E38" s="5"/>
      <c r="F38" s="5"/>
      <c r="G38" s="5"/>
      <c r="H38" s="5"/>
      <c r="I38" s="5">
        <v>2</v>
      </c>
      <c r="J38" s="5">
        <v>20</v>
      </c>
      <c r="K38" s="5"/>
      <c r="L38" s="5">
        <v>1</v>
      </c>
      <c r="M38" s="5"/>
      <c r="N38" s="5"/>
      <c r="O38" s="5"/>
      <c r="P38" s="5"/>
      <c r="Q38" s="5"/>
      <c r="R38" s="5">
        <v>9</v>
      </c>
      <c r="S38" s="5"/>
      <c r="T38" s="25">
        <f t="shared" si="0"/>
        <v>32</v>
      </c>
      <c r="U38" s="212"/>
      <c r="V38" s="198"/>
    </row>
    <row r="39" spans="1:22" ht="16.5" thickBot="1" x14ac:dyDescent="0.3">
      <c r="A39" s="17"/>
      <c r="B39" s="215" t="s">
        <v>20</v>
      </c>
      <c r="C39" s="216"/>
      <c r="D39" s="18"/>
      <c r="E39" s="19">
        <f>SUM(E29:E38)</f>
        <v>122</v>
      </c>
      <c r="F39" s="137">
        <f t="shared" ref="F39:T39" si="3">SUM(F29:F38)</f>
        <v>104</v>
      </c>
      <c r="G39" s="137">
        <f t="shared" si="3"/>
        <v>116</v>
      </c>
      <c r="H39" s="137">
        <f t="shared" si="3"/>
        <v>0</v>
      </c>
      <c r="I39" s="137">
        <f t="shared" si="3"/>
        <v>84</v>
      </c>
      <c r="J39" s="137">
        <f t="shared" si="3"/>
        <v>88</v>
      </c>
      <c r="K39" s="137">
        <f t="shared" si="3"/>
        <v>0</v>
      </c>
      <c r="L39" s="137">
        <f t="shared" si="3"/>
        <v>1</v>
      </c>
      <c r="M39" s="137">
        <f t="shared" si="3"/>
        <v>0</v>
      </c>
      <c r="N39" s="137">
        <f t="shared" si="3"/>
        <v>0</v>
      </c>
      <c r="O39" s="137">
        <f t="shared" si="3"/>
        <v>0</v>
      </c>
      <c r="P39" s="137">
        <f t="shared" si="3"/>
        <v>10</v>
      </c>
      <c r="Q39" s="137">
        <f t="shared" si="3"/>
        <v>0</v>
      </c>
      <c r="R39" s="137">
        <f t="shared" si="3"/>
        <v>75</v>
      </c>
      <c r="S39" s="137">
        <f t="shared" si="3"/>
        <v>0</v>
      </c>
      <c r="T39" s="131">
        <f t="shared" si="3"/>
        <v>600</v>
      </c>
      <c r="U39" s="21"/>
      <c r="V39" s="12"/>
    </row>
    <row r="40" spans="1:22" s="132" customFormat="1" ht="15.75" x14ac:dyDescent="0.25">
      <c r="A40" s="93"/>
      <c r="B40" s="103"/>
      <c r="C40" s="143" t="s">
        <v>47</v>
      </c>
      <c r="D40" s="204">
        <v>1</v>
      </c>
      <c r="E40" s="142">
        <v>22</v>
      </c>
      <c r="F40" s="142">
        <v>52</v>
      </c>
      <c r="G40" s="142">
        <v>12</v>
      </c>
      <c r="H40" s="142"/>
      <c r="I40" s="142">
        <v>6</v>
      </c>
      <c r="J40" s="142"/>
      <c r="K40" s="142"/>
      <c r="L40" s="142"/>
      <c r="M40" s="142"/>
      <c r="N40" s="142"/>
      <c r="O40" s="142"/>
      <c r="P40" s="142">
        <v>12</v>
      </c>
      <c r="Q40" s="142"/>
      <c r="R40" s="142"/>
      <c r="S40" s="142"/>
      <c r="T40" s="148">
        <f t="shared" si="0"/>
        <v>104</v>
      </c>
      <c r="U40" s="138"/>
      <c r="V40" s="136"/>
    </row>
    <row r="41" spans="1:22" s="132" customFormat="1" ht="15.75" x14ac:dyDescent="0.25">
      <c r="A41" s="93"/>
      <c r="B41" s="103"/>
      <c r="C41" s="143" t="s">
        <v>48</v>
      </c>
      <c r="D41" s="205"/>
      <c r="E41" s="142">
        <v>24</v>
      </c>
      <c r="F41" s="142">
        <v>26</v>
      </c>
      <c r="G41" s="142">
        <v>16</v>
      </c>
      <c r="H41" s="142"/>
      <c r="I41" s="142">
        <v>18</v>
      </c>
      <c r="J41" s="142"/>
      <c r="K41" s="142"/>
      <c r="L41" s="142"/>
      <c r="M41" s="142"/>
      <c r="N41" s="142"/>
      <c r="O41" s="142"/>
      <c r="P41" s="142">
        <v>4</v>
      </c>
      <c r="Q41" s="142"/>
      <c r="R41" s="142"/>
      <c r="S41" s="142"/>
      <c r="T41" s="148">
        <f t="shared" si="0"/>
        <v>88</v>
      </c>
      <c r="U41" s="213">
        <f>SUM(E40:S49)</f>
        <v>600</v>
      </c>
      <c r="V41" s="136"/>
    </row>
    <row r="42" spans="1:22" s="132" customFormat="1" ht="15.75" x14ac:dyDescent="0.25">
      <c r="A42" s="93"/>
      <c r="B42" s="103"/>
      <c r="C42" s="143" t="s">
        <v>49</v>
      </c>
      <c r="D42" s="205"/>
      <c r="E42" s="142">
        <v>4</v>
      </c>
      <c r="F42" s="142">
        <v>6</v>
      </c>
      <c r="G42" s="142">
        <v>16</v>
      </c>
      <c r="H42" s="142"/>
      <c r="I42" s="142"/>
      <c r="J42" s="142"/>
      <c r="K42" s="142">
        <v>4</v>
      </c>
      <c r="L42" s="142"/>
      <c r="M42" s="142"/>
      <c r="N42" s="142"/>
      <c r="O42" s="142"/>
      <c r="P42" s="142">
        <v>12</v>
      </c>
      <c r="Q42" s="142"/>
      <c r="R42" s="142"/>
      <c r="S42" s="142"/>
      <c r="T42" s="148">
        <f t="shared" si="0"/>
        <v>42</v>
      </c>
      <c r="U42" s="213"/>
      <c r="V42" s="136"/>
    </row>
    <row r="43" spans="1:22" s="132" customFormat="1" ht="15.75" x14ac:dyDescent="0.25">
      <c r="A43" s="93"/>
      <c r="B43" s="103"/>
      <c r="C43" s="143" t="s">
        <v>50</v>
      </c>
      <c r="D43" s="205"/>
      <c r="E43" s="142"/>
      <c r="F43" s="142">
        <v>2</v>
      </c>
      <c r="G43" s="142">
        <v>24</v>
      </c>
      <c r="H43" s="142"/>
      <c r="I43" s="142"/>
      <c r="J43" s="142"/>
      <c r="K43" s="142"/>
      <c r="L43" s="142">
        <v>4</v>
      </c>
      <c r="M43" s="142"/>
      <c r="N43" s="142"/>
      <c r="O43" s="142"/>
      <c r="P43" s="142"/>
      <c r="Q43" s="142"/>
      <c r="R43" s="142"/>
      <c r="S43" s="142"/>
      <c r="T43" s="148">
        <f t="shared" si="0"/>
        <v>30</v>
      </c>
      <c r="U43" s="213"/>
      <c r="V43" s="136"/>
    </row>
    <row r="44" spans="1:22" s="132" customFormat="1" ht="15.75" x14ac:dyDescent="0.25">
      <c r="A44" s="93"/>
      <c r="B44" s="103"/>
      <c r="C44" s="144" t="s">
        <v>51</v>
      </c>
      <c r="D44" s="205"/>
      <c r="E44" s="142"/>
      <c r="F44" s="142"/>
      <c r="G44" s="142"/>
      <c r="H44" s="142"/>
      <c r="I44" s="142"/>
      <c r="J44" s="142"/>
      <c r="K44" s="142"/>
      <c r="L44" s="142">
        <v>4</v>
      </c>
      <c r="M44" s="142"/>
      <c r="N44" s="142"/>
      <c r="O44" s="142"/>
      <c r="P44" s="142"/>
      <c r="Q44" s="142"/>
      <c r="R44" s="142"/>
      <c r="S44" s="142"/>
      <c r="T44" s="148">
        <f t="shared" si="0"/>
        <v>4</v>
      </c>
      <c r="U44" s="213"/>
      <c r="V44" s="136"/>
    </row>
    <row r="45" spans="1:22" ht="15.75" x14ac:dyDescent="0.25">
      <c r="A45" s="11"/>
      <c r="B45" s="11"/>
      <c r="C45" s="57" t="s">
        <v>34</v>
      </c>
      <c r="D45" s="205"/>
      <c r="E45" s="46">
        <v>14</v>
      </c>
      <c r="F45" s="46">
        <v>42</v>
      </c>
      <c r="G45" s="46">
        <v>32</v>
      </c>
      <c r="H45" s="46"/>
      <c r="I45" s="46"/>
      <c r="J45" s="46"/>
      <c r="K45" s="46"/>
      <c r="L45" s="46"/>
      <c r="M45" s="46"/>
      <c r="N45" s="46"/>
      <c r="O45" s="46"/>
      <c r="P45" s="46">
        <v>6</v>
      </c>
      <c r="Q45" s="5"/>
      <c r="R45" s="5"/>
      <c r="S45" s="5"/>
      <c r="T45" s="148">
        <f t="shared" si="0"/>
        <v>94</v>
      </c>
      <c r="U45" s="213"/>
      <c r="V45" s="12"/>
    </row>
    <row r="46" spans="1:22" ht="15.75" x14ac:dyDescent="0.25">
      <c r="A46" s="11"/>
      <c r="B46" s="200" t="s">
        <v>26</v>
      </c>
      <c r="C46" s="57" t="s">
        <v>37</v>
      </c>
      <c r="D46" s="205"/>
      <c r="E46" s="56">
        <v>18</v>
      </c>
      <c r="F46" s="56">
        <v>30</v>
      </c>
      <c r="G46" s="56">
        <v>26</v>
      </c>
      <c r="H46" s="56"/>
      <c r="I46" s="56">
        <v>8</v>
      </c>
      <c r="J46" s="56"/>
      <c r="K46" s="56"/>
      <c r="L46" s="56"/>
      <c r="M46" s="56"/>
      <c r="N46" s="56"/>
      <c r="O46" s="56"/>
      <c r="P46" s="56">
        <v>2</v>
      </c>
      <c r="Q46" s="56"/>
      <c r="R46" s="5"/>
      <c r="S46" s="5"/>
      <c r="T46" s="25">
        <f t="shared" si="0"/>
        <v>84</v>
      </c>
      <c r="U46" s="213"/>
      <c r="V46" s="12"/>
    </row>
    <row r="47" spans="1:22" ht="15.75" x14ac:dyDescent="0.25">
      <c r="A47" s="11">
        <v>4</v>
      </c>
      <c r="B47" s="200"/>
      <c r="C47" s="57" t="s">
        <v>35</v>
      </c>
      <c r="D47" s="205"/>
      <c r="E47" s="56">
        <v>6</v>
      </c>
      <c r="F47" s="56">
        <v>8</v>
      </c>
      <c r="G47" s="56">
        <v>16</v>
      </c>
      <c r="H47" s="56"/>
      <c r="I47" s="56">
        <v>46</v>
      </c>
      <c r="J47" s="56"/>
      <c r="K47" s="56"/>
      <c r="L47" s="56"/>
      <c r="M47" s="56"/>
      <c r="N47" s="56"/>
      <c r="O47" s="56"/>
      <c r="P47" s="56"/>
      <c r="Q47" s="56"/>
      <c r="R47" s="56"/>
      <c r="S47" s="5"/>
      <c r="T47" s="25">
        <f t="shared" si="0"/>
        <v>76</v>
      </c>
      <c r="U47" s="213"/>
      <c r="V47" s="12"/>
    </row>
    <row r="48" spans="1:22" ht="15.75" x14ac:dyDescent="0.25">
      <c r="A48" s="11"/>
      <c r="B48" s="200"/>
      <c r="C48" s="57" t="s">
        <v>36</v>
      </c>
      <c r="D48" s="205"/>
      <c r="E48" s="56"/>
      <c r="F48" s="56"/>
      <c r="G48" s="56">
        <v>10</v>
      </c>
      <c r="H48" s="56"/>
      <c r="I48" s="56">
        <v>20</v>
      </c>
      <c r="J48" s="56"/>
      <c r="K48" s="56"/>
      <c r="L48" s="56">
        <v>16</v>
      </c>
      <c r="M48" s="56"/>
      <c r="N48" s="56"/>
      <c r="O48" s="56"/>
      <c r="P48" s="56">
        <v>28</v>
      </c>
      <c r="Q48" s="56"/>
      <c r="R48" s="56"/>
      <c r="S48" s="5"/>
      <c r="T48" s="25">
        <f t="shared" si="0"/>
        <v>74</v>
      </c>
      <c r="U48" s="213"/>
      <c r="V48" s="12"/>
    </row>
    <row r="49" spans="1:22" ht="16.5" thickBot="1" x14ac:dyDescent="0.3">
      <c r="A49" s="11"/>
      <c r="B49" s="11"/>
      <c r="C49" s="16" t="s">
        <v>38</v>
      </c>
      <c r="D49" s="206"/>
      <c r="E49" s="5"/>
      <c r="F49" s="5"/>
      <c r="G49" s="5"/>
      <c r="H49" s="5"/>
      <c r="I49" s="5"/>
      <c r="J49" s="5"/>
      <c r="K49" s="5">
        <v>4</v>
      </c>
      <c r="L49" s="5"/>
      <c r="M49" s="5"/>
      <c r="N49" s="5"/>
      <c r="O49" s="5"/>
      <c r="P49" s="5"/>
      <c r="Q49" s="5"/>
      <c r="R49" s="5"/>
      <c r="S49" s="5"/>
      <c r="T49" s="25">
        <f t="shared" si="0"/>
        <v>4</v>
      </c>
      <c r="U49" s="214"/>
      <c r="V49" s="12"/>
    </row>
    <row r="50" spans="1:22" ht="16.5" thickBot="1" x14ac:dyDescent="0.3">
      <c r="A50" s="17"/>
      <c r="B50" s="215" t="s">
        <v>20</v>
      </c>
      <c r="C50" s="216"/>
      <c r="D50" s="18"/>
      <c r="E50" s="19">
        <f>SUM(E40:E49)</f>
        <v>88</v>
      </c>
      <c r="F50" s="146">
        <f t="shared" ref="F50:T50" si="4">SUM(F40:F49)</f>
        <v>166</v>
      </c>
      <c r="G50" s="146">
        <f t="shared" si="4"/>
        <v>152</v>
      </c>
      <c r="H50" s="146">
        <f t="shared" si="4"/>
        <v>0</v>
      </c>
      <c r="I50" s="146">
        <f t="shared" si="4"/>
        <v>98</v>
      </c>
      <c r="J50" s="146">
        <f t="shared" si="4"/>
        <v>0</v>
      </c>
      <c r="K50" s="146">
        <f t="shared" si="4"/>
        <v>8</v>
      </c>
      <c r="L50" s="146">
        <f t="shared" si="4"/>
        <v>24</v>
      </c>
      <c r="M50" s="146">
        <f t="shared" si="4"/>
        <v>0</v>
      </c>
      <c r="N50" s="146">
        <f t="shared" si="4"/>
        <v>0</v>
      </c>
      <c r="O50" s="146">
        <f t="shared" si="4"/>
        <v>0</v>
      </c>
      <c r="P50" s="146">
        <f t="shared" si="4"/>
        <v>64</v>
      </c>
      <c r="Q50" s="146">
        <f t="shared" si="4"/>
        <v>0</v>
      </c>
      <c r="R50" s="146">
        <f t="shared" si="4"/>
        <v>0</v>
      </c>
      <c r="S50" s="146">
        <f t="shared" si="4"/>
        <v>0</v>
      </c>
      <c r="T50" s="131">
        <f t="shared" si="4"/>
        <v>600</v>
      </c>
      <c r="U50" s="21"/>
      <c r="V50" s="12"/>
    </row>
    <row r="51" spans="1:22" s="141" customFormat="1" ht="15.75" x14ac:dyDescent="0.25">
      <c r="A51" s="210">
        <v>5</v>
      </c>
      <c r="B51" s="199" t="s">
        <v>27</v>
      </c>
      <c r="C51" s="151" t="s">
        <v>47</v>
      </c>
      <c r="D51" s="204">
        <v>1</v>
      </c>
      <c r="E51" s="150">
        <v>38</v>
      </c>
      <c r="F51" s="150">
        <v>38</v>
      </c>
      <c r="G51" s="150">
        <v>28</v>
      </c>
      <c r="H51" s="150"/>
      <c r="I51" s="150"/>
      <c r="J51" s="150"/>
      <c r="K51" s="150"/>
      <c r="L51" s="150"/>
      <c r="M51" s="150"/>
      <c r="N51" s="150"/>
      <c r="O51" s="150"/>
      <c r="P51" s="150"/>
      <c r="Q51" s="150"/>
      <c r="R51" s="150"/>
      <c r="S51" s="150"/>
      <c r="T51" s="156">
        <f t="shared" si="0"/>
        <v>104</v>
      </c>
      <c r="U51" s="147"/>
      <c r="V51" s="145"/>
    </row>
    <row r="52" spans="1:22" s="141" customFormat="1" ht="15.75" x14ac:dyDescent="0.25">
      <c r="A52" s="202"/>
      <c r="B52" s="200"/>
      <c r="C52" s="151" t="s">
        <v>48</v>
      </c>
      <c r="D52" s="205"/>
      <c r="E52" s="150">
        <v>4</v>
      </c>
      <c r="F52" s="150"/>
      <c r="G52" s="150">
        <v>20</v>
      </c>
      <c r="H52" s="150"/>
      <c r="I52" s="150">
        <v>33</v>
      </c>
      <c r="J52" s="150"/>
      <c r="K52" s="150"/>
      <c r="L52" s="150"/>
      <c r="M52" s="150"/>
      <c r="N52" s="150"/>
      <c r="O52" s="150"/>
      <c r="P52" s="150"/>
      <c r="Q52" s="150"/>
      <c r="R52" s="150"/>
      <c r="S52" s="150"/>
      <c r="T52" s="156">
        <f t="shared" si="0"/>
        <v>57</v>
      </c>
      <c r="U52" s="147"/>
      <c r="V52" s="145"/>
    </row>
    <row r="53" spans="1:22" s="141" customFormat="1" ht="15.75" x14ac:dyDescent="0.25">
      <c r="A53" s="202"/>
      <c r="B53" s="200"/>
      <c r="C53" s="151" t="s">
        <v>49</v>
      </c>
      <c r="D53" s="205"/>
      <c r="E53" s="150">
        <v>4</v>
      </c>
      <c r="F53" s="150">
        <v>8</v>
      </c>
      <c r="G53" s="150">
        <v>22</v>
      </c>
      <c r="H53" s="150"/>
      <c r="I53" s="150">
        <v>29</v>
      </c>
      <c r="J53" s="150"/>
      <c r="K53" s="150">
        <v>1</v>
      </c>
      <c r="L53" s="150"/>
      <c r="M53" s="150">
        <v>3</v>
      </c>
      <c r="N53" s="150"/>
      <c r="O53" s="150"/>
      <c r="P53" s="150">
        <v>9</v>
      </c>
      <c r="Q53" s="150"/>
      <c r="R53" s="150"/>
      <c r="S53" s="150"/>
      <c r="T53" s="156">
        <f t="shared" si="0"/>
        <v>76</v>
      </c>
      <c r="U53" s="213">
        <f>SUM(E51:S60)</f>
        <v>600</v>
      </c>
      <c r="V53" s="145"/>
    </row>
    <row r="54" spans="1:22" s="141" customFormat="1" ht="15.75" x14ac:dyDescent="0.25">
      <c r="A54" s="202"/>
      <c r="B54" s="200"/>
      <c r="C54" s="151" t="s">
        <v>50</v>
      </c>
      <c r="D54" s="205"/>
      <c r="E54" s="150"/>
      <c r="F54" s="150"/>
      <c r="G54" s="150">
        <v>4</v>
      </c>
      <c r="H54" s="150"/>
      <c r="I54" s="150">
        <v>7</v>
      </c>
      <c r="J54" s="150"/>
      <c r="K54" s="150">
        <v>1</v>
      </c>
      <c r="L54" s="150">
        <v>8</v>
      </c>
      <c r="M54" s="150">
        <v>11</v>
      </c>
      <c r="N54" s="150"/>
      <c r="O54" s="150"/>
      <c r="P54" s="150">
        <v>24</v>
      </c>
      <c r="Q54" s="150"/>
      <c r="R54" s="150"/>
      <c r="S54" s="150"/>
      <c r="T54" s="156">
        <f t="shared" si="0"/>
        <v>55</v>
      </c>
      <c r="U54" s="213"/>
      <c r="V54" s="145"/>
    </row>
    <row r="55" spans="1:22" s="141" customFormat="1" ht="15.75" x14ac:dyDescent="0.25">
      <c r="A55" s="202"/>
      <c r="B55" s="200"/>
      <c r="C55" s="152" t="s">
        <v>51</v>
      </c>
      <c r="D55" s="205"/>
      <c r="E55" s="150"/>
      <c r="F55" s="150"/>
      <c r="G55" s="150"/>
      <c r="H55" s="150"/>
      <c r="I55" s="150"/>
      <c r="J55" s="150"/>
      <c r="K55" s="150"/>
      <c r="L55" s="150">
        <v>8</v>
      </c>
      <c r="M55" s="150"/>
      <c r="N55" s="150"/>
      <c r="O55" s="150"/>
      <c r="P55" s="150"/>
      <c r="Q55" s="150"/>
      <c r="R55" s="150"/>
      <c r="S55" s="150"/>
      <c r="T55" s="156">
        <f t="shared" si="0"/>
        <v>8</v>
      </c>
      <c r="U55" s="213"/>
      <c r="V55" s="145"/>
    </row>
    <row r="56" spans="1:22" ht="15.75" x14ac:dyDescent="0.25">
      <c r="A56" s="202"/>
      <c r="B56" s="200"/>
      <c r="C56" s="57" t="s">
        <v>34</v>
      </c>
      <c r="D56" s="205"/>
      <c r="E56" s="47">
        <v>14</v>
      </c>
      <c r="F56" s="47">
        <v>18</v>
      </c>
      <c r="G56" s="47">
        <v>10</v>
      </c>
      <c r="H56" s="47"/>
      <c r="I56" s="47"/>
      <c r="J56" s="47"/>
      <c r="K56" s="47"/>
      <c r="L56" s="47"/>
      <c r="M56" s="47"/>
      <c r="N56" s="47"/>
      <c r="O56" s="47"/>
      <c r="P56" s="47"/>
      <c r="Q56" s="5"/>
      <c r="R56" s="5"/>
      <c r="S56" s="5"/>
      <c r="T56" s="25">
        <f t="shared" si="0"/>
        <v>42</v>
      </c>
      <c r="U56" s="213"/>
      <c r="V56" s="225"/>
    </row>
    <row r="57" spans="1:22" ht="15.75" x14ac:dyDescent="0.25">
      <c r="A57" s="202"/>
      <c r="B57" s="200"/>
      <c r="C57" s="57" t="s">
        <v>37</v>
      </c>
      <c r="D57" s="205"/>
      <c r="E57" s="65">
        <v>18</v>
      </c>
      <c r="F57" s="65">
        <v>22</v>
      </c>
      <c r="G57" s="65">
        <v>20</v>
      </c>
      <c r="H57" s="65"/>
      <c r="I57" s="65">
        <v>19</v>
      </c>
      <c r="J57" s="65"/>
      <c r="K57" s="65"/>
      <c r="L57" s="65"/>
      <c r="M57" s="65">
        <v>2</v>
      </c>
      <c r="N57" s="65"/>
      <c r="O57" s="65"/>
      <c r="P57" s="65">
        <v>14</v>
      </c>
      <c r="Q57" s="5"/>
      <c r="R57" s="5"/>
      <c r="S57" s="5"/>
      <c r="T57" s="25">
        <f t="shared" si="0"/>
        <v>95</v>
      </c>
      <c r="U57" s="213"/>
      <c r="V57" s="197"/>
    </row>
    <row r="58" spans="1:22" ht="15.75" x14ac:dyDescent="0.25">
      <c r="A58" s="202"/>
      <c r="B58" s="200"/>
      <c r="C58" s="57" t="s">
        <v>35</v>
      </c>
      <c r="D58" s="205"/>
      <c r="E58" s="56">
        <v>6</v>
      </c>
      <c r="F58" s="56">
        <v>20</v>
      </c>
      <c r="G58" s="56">
        <v>24</v>
      </c>
      <c r="H58" s="56"/>
      <c r="I58" s="56">
        <v>28</v>
      </c>
      <c r="J58" s="56"/>
      <c r="K58" s="56"/>
      <c r="L58" s="56"/>
      <c r="M58" s="56">
        <v>2</v>
      </c>
      <c r="N58" s="56"/>
      <c r="O58" s="56"/>
      <c r="P58" s="56">
        <v>8</v>
      </c>
      <c r="Q58" s="56"/>
      <c r="R58" s="56"/>
      <c r="S58" s="5"/>
      <c r="T58" s="25">
        <f t="shared" si="0"/>
        <v>88</v>
      </c>
      <c r="U58" s="213"/>
      <c r="V58" s="197"/>
    </row>
    <row r="59" spans="1:22" ht="15.75" x14ac:dyDescent="0.25">
      <c r="A59" s="202"/>
      <c r="B59" s="200"/>
      <c r="C59" s="57" t="s">
        <v>36</v>
      </c>
      <c r="D59" s="205"/>
      <c r="E59" s="56">
        <v>2</v>
      </c>
      <c r="F59" s="56">
        <v>10</v>
      </c>
      <c r="G59" s="56">
        <v>14</v>
      </c>
      <c r="H59" s="56"/>
      <c r="I59" s="56">
        <v>21</v>
      </c>
      <c r="J59" s="56"/>
      <c r="K59" s="56"/>
      <c r="L59" s="56"/>
      <c r="M59" s="56">
        <v>12</v>
      </c>
      <c r="N59" s="56"/>
      <c r="O59" s="56"/>
      <c r="P59" s="56">
        <v>4</v>
      </c>
      <c r="Q59" s="5"/>
      <c r="R59" s="5"/>
      <c r="S59" s="5"/>
      <c r="T59" s="25">
        <f t="shared" si="0"/>
        <v>63</v>
      </c>
      <c r="U59" s="213"/>
      <c r="V59" s="197"/>
    </row>
    <row r="60" spans="1:22" ht="16.5" thickBot="1" x14ac:dyDescent="0.3">
      <c r="A60" s="203"/>
      <c r="B60" s="201"/>
      <c r="C60" s="16" t="s">
        <v>38</v>
      </c>
      <c r="D60" s="206"/>
      <c r="E60" s="5"/>
      <c r="F60" s="5"/>
      <c r="G60" s="5"/>
      <c r="H60" s="5"/>
      <c r="I60" s="5"/>
      <c r="J60" s="5"/>
      <c r="K60" s="5"/>
      <c r="L60" s="5">
        <v>12</v>
      </c>
      <c r="M60" s="5"/>
      <c r="N60" s="5"/>
      <c r="O60" s="5"/>
      <c r="P60" s="5"/>
      <c r="Q60" s="5"/>
      <c r="R60" s="5"/>
      <c r="S60" s="5"/>
      <c r="T60" s="25">
        <f t="shared" si="0"/>
        <v>12</v>
      </c>
      <c r="U60" s="214"/>
      <c r="V60" s="198"/>
    </row>
    <row r="61" spans="1:22" ht="16.5" thickBot="1" x14ac:dyDescent="0.3">
      <c r="A61" s="17"/>
      <c r="B61" s="215" t="s">
        <v>20</v>
      </c>
      <c r="C61" s="216"/>
      <c r="D61" s="18"/>
      <c r="E61" s="19">
        <f>SUM(E51:E60)</f>
        <v>86</v>
      </c>
      <c r="F61" s="154">
        <f t="shared" ref="F61:T61" si="5">SUM(F51:F60)</f>
        <v>116</v>
      </c>
      <c r="G61" s="154">
        <f t="shared" si="5"/>
        <v>142</v>
      </c>
      <c r="H61" s="154">
        <f t="shared" si="5"/>
        <v>0</v>
      </c>
      <c r="I61" s="154">
        <f t="shared" si="5"/>
        <v>137</v>
      </c>
      <c r="J61" s="154">
        <f t="shared" si="5"/>
        <v>0</v>
      </c>
      <c r="K61" s="154">
        <f t="shared" si="5"/>
        <v>2</v>
      </c>
      <c r="L61" s="154">
        <f t="shared" si="5"/>
        <v>28</v>
      </c>
      <c r="M61" s="154">
        <f t="shared" si="5"/>
        <v>30</v>
      </c>
      <c r="N61" s="154">
        <f t="shared" si="5"/>
        <v>0</v>
      </c>
      <c r="O61" s="154">
        <f t="shared" si="5"/>
        <v>0</v>
      </c>
      <c r="P61" s="154">
        <f t="shared" si="5"/>
        <v>59</v>
      </c>
      <c r="Q61" s="154">
        <f t="shared" si="5"/>
        <v>0</v>
      </c>
      <c r="R61" s="154">
        <f t="shared" si="5"/>
        <v>0</v>
      </c>
      <c r="S61" s="154">
        <f t="shared" si="5"/>
        <v>0</v>
      </c>
      <c r="T61" s="131">
        <f t="shared" si="5"/>
        <v>600</v>
      </c>
      <c r="U61" s="21"/>
      <c r="V61" s="12"/>
    </row>
    <row r="62" spans="1:22" s="149" customFormat="1" ht="15.75" x14ac:dyDescent="0.25">
      <c r="A62" s="210">
        <v>6</v>
      </c>
      <c r="B62" s="199" t="s">
        <v>28</v>
      </c>
      <c r="C62" s="159" t="s">
        <v>47</v>
      </c>
      <c r="D62" s="204">
        <v>1</v>
      </c>
      <c r="E62" s="158">
        <v>12</v>
      </c>
      <c r="F62" s="158">
        <v>16</v>
      </c>
      <c r="G62" s="158"/>
      <c r="H62" s="158"/>
      <c r="I62" s="158">
        <v>37</v>
      </c>
      <c r="J62" s="158"/>
      <c r="K62" s="158"/>
      <c r="L62" s="158"/>
      <c r="M62" s="158">
        <v>4</v>
      </c>
      <c r="N62" s="158"/>
      <c r="O62" s="158"/>
      <c r="P62" s="158">
        <v>4</v>
      </c>
      <c r="Q62" s="158"/>
      <c r="R62" s="158"/>
      <c r="S62" s="158"/>
      <c r="T62" s="164">
        <f t="shared" si="0"/>
        <v>73</v>
      </c>
      <c r="U62" s="155"/>
      <c r="V62" s="153"/>
    </row>
    <row r="63" spans="1:22" s="149" customFormat="1" ht="15.75" x14ac:dyDescent="0.25">
      <c r="A63" s="202"/>
      <c r="B63" s="200"/>
      <c r="C63" s="159" t="s">
        <v>48</v>
      </c>
      <c r="D63" s="205"/>
      <c r="E63" s="158">
        <v>6</v>
      </c>
      <c r="F63" s="158">
        <v>28</v>
      </c>
      <c r="G63" s="158">
        <v>6</v>
      </c>
      <c r="H63" s="158"/>
      <c r="I63" s="158"/>
      <c r="J63" s="158"/>
      <c r="K63" s="158"/>
      <c r="L63" s="158"/>
      <c r="M63" s="158"/>
      <c r="N63" s="158"/>
      <c r="O63" s="158"/>
      <c r="P63" s="158">
        <v>1</v>
      </c>
      <c r="Q63" s="158"/>
      <c r="R63" s="158"/>
      <c r="S63" s="158"/>
      <c r="T63" s="164">
        <f t="shared" si="0"/>
        <v>41</v>
      </c>
      <c r="U63" s="155"/>
      <c r="V63" s="153"/>
    </row>
    <row r="64" spans="1:22" s="149" customFormat="1" ht="15.75" x14ac:dyDescent="0.25">
      <c r="A64" s="202"/>
      <c r="B64" s="200"/>
      <c r="C64" s="159" t="s">
        <v>49</v>
      </c>
      <c r="D64" s="205"/>
      <c r="E64" s="158"/>
      <c r="F64" s="158">
        <v>6</v>
      </c>
      <c r="G64" s="158">
        <v>18</v>
      </c>
      <c r="H64" s="158"/>
      <c r="I64" s="158"/>
      <c r="J64" s="158"/>
      <c r="K64" s="158"/>
      <c r="L64" s="158"/>
      <c r="M64" s="158"/>
      <c r="N64" s="158"/>
      <c r="O64" s="158"/>
      <c r="P64" s="158"/>
      <c r="Q64" s="158"/>
      <c r="R64" s="158">
        <v>62</v>
      </c>
      <c r="S64" s="158"/>
      <c r="T64" s="164">
        <f t="shared" si="0"/>
        <v>86</v>
      </c>
      <c r="U64" s="213">
        <f>SUM(E62:S71)</f>
        <v>600</v>
      </c>
      <c r="V64" s="153"/>
    </row>
    <row r="65" spans="1:22" s="149" customFormat="1" ht="15.75" x14ac:dyDescent="0.25">
      <c r="A65" s="202"/>
      <c r="B65" s="200"/>
      <c r="C65" s="159" t="s">
        <v>50</v>
      </c>
      <c r="D65" s="205"/>
      <c r="E65" s="158"/>
      <c r="F65" s="158"/>
      <c r="G65" s="158">
        <v>22</v>
      </c>
      <c r="H65" s="158"/>
      <c r="I65" s="158"/>
      <c r="J65" s="158"/>
      <c r="K65" s="158"/>
      <c r="L65" s="158"/>
      <c r="M65" s="158"/>
      <c r="N65" s="158"/>
      <c r="O65" s="158"/>
      <c r="P65" s="158">
        <v>5</v>
      </c>
      <c r="Q65" s="158"/>
      <c r="R65" s="158">
        <v>4</v>
      </c>
      <c r="S65" s="158"/>
      <c r="T65" s="164">
        <f t="shared" si="0"/>
        <v>31</v>
      </c>
      <c r="U65" s="213"/>
      <c r="V65" s="153"/>
    </row>
    <row r="66" spans="1:22" s="149" customFormat="1" ht="15.75" x14ac:dyDescent="0.25">
      <c r="A66" s="202"/>
      <c r="B66" s="200"/>
      <c r="C66" s="160" t="s">
        <v>51</v>
      </c>
      <c r="D66" s="205"/>
      <c r="E66" s="158"/>
      <c r="F66" s="158"/>
      <c r="G66" s="158"/>
      <c r="H66" s="158"/>
      <c r="I66" s="158"/>
      <c r="J66" s="158"/>
      <c r="K66" s="158"/>
      <c r="L66" s="158">
        <v>9</v>
      </c>
      <c r="M66" s="158"/>
      <c r="N66" s="158"/>
      <c r="O66" s="158"/>
      <c r="P66" s="158"/>
      <c r="Q66" s="158"/>
      <c r="R66" s="158"/>
      <c r="S66" s="158"/>
      <c r="T66" s="164">
        <f t="shared" si="0"/>
        <v>9</v>
      </c>
      <c r="U66" s="213"/>
      <c r="V66" s="153"/>
    </row>
    <row r="67" spans="1:22" ht="15.75" x14ac:dyDescent="0.25">
      <c r="A67" s="202"/>
      <c r="B67" s="200"/>
      <c r="C67" s="57" t="s">
        <v>34</v>
      </c>
      <c r="D67" s="205"/>
      <c r="E67" s="48">
        <v>8</v>
      </c>
      <c r="F67" s="48">
        <v>44</v>
      </c>
      <c r="G67" s="48"/>
      <c r="H67" s="48"/>
      <c r="I67" s="48">
        <v>13</v>
      </c>
      <c r="J67" s="48"/>
      <c r="K67" s="48"/>
      <c r="L67" s="48"/>
      <c r="M67" s="48"/>
      <c r="N67" s="48"/>
      <c r="O67" s="48"/>
      <c r="P67" s="48">
        <v>20</v>
      </c>
      <c r="Q67" s="5"/>
      <c r="R67" s="5"/>
      <c r="S67" s="5"/>
      <c r="T67" s="25">
        <f t="shared" si="0"/>
        <v>85</v>
      </c>
      <c r="U67" s="213"/>
      <c r="V67" s="225"/>
    </row>
    <row r="68" spans="1:22" ht="15.75" x14ac:dyDescent="0.25">
      <c r="A68" s="202"/>
      <c r="B68" s="200"/>
      <c r="C68" s="57" t="s">
        <v>37</v>
      </c>
      <c r="D68" s="205"/>
      <c r="E68" s="56">
        <v>10</v>
      </c>
      <c r="F68" s="56">
        <v>28</v>
      </c>
      <c r="G68" s="56">
        <v>36</v>
      </c>
      <c r="H68" s="56"/>
      <c r="I68" s="56">
        <v>4</v>
      </c>
      <c r="J68" s="56"/>
      <c r="K68" s="56"/>
      <c r="L68" s="56"/>
      <c r="M68" s="56"/>
      <c r="N68" s="56"/>
      <c r="O68" s="56"/>
      <c r="P68" s="56">
        <v>5</v>
      </c>
      <c r="Q68" s="5"/>
      <c r="R68" s="5"/>
      <c r="S68" s="5"/>
      <c r="T68" s="25">
        <f t="shared" si="0"/>
        <v>83</v>
      </c>
      <c r="U68" s="213"/>
      <c r="V68" s="197"/>
    </row>
    <row r="69" spans="1:22" ht="15.75" x14ac:dyDescent="0.25">
      <c r="A69" s="202"/>
      <c r="B69" s="200"/>
      <c r="C69" s="57" t="s">
        <v>35</v>
      </c>
      <c r="D69" s="205"/>
      <c r="E69" s="65">
        <v>2</v>
      </c>
      <c r="F69" s="65"/>
      <c r="G69" s="65">
        <v>36</v>
      </c>
      <c r="H69" s="65"/>
      <c r="I69" s="65"/>
      <c r="J69" s="65"/>
      <c r="K69" s="65">
        <v>1</v>
      </c>
      <c r="L69" s="65"/>
      <c r="M69" s="65"/>
      <c r="N69" s="65"/>
      <c r="O69" s="65"/>
      <c r="P69" s="65">
        <v>10</v>
      </c>
      <c r="Q69" s="65"/>
      <c r="R69" s="65">
        <v>36</v>
      </c>
      <c r="S69" s="5"/>
      <c r="T69" s="25">
        <f t="shared" si="0"/>
        <v>85</v>
      </c>
      <c r="U69" s="213"/>
      <c r="V69" s="197"/>
    </row>
    <row r="70" spans="1:22" ht="15.75" x14ac:dyDescent="0.25">
      <c r="A70" s="202"/>
      <c r="B70" s="200"/>
      <c r="C70" s="57" t="s">
        <v>36</v>
      </c>
      <c r="D70" s="205"/>
      <c r="E70" s="56"/>
      <c r="F70" s="56"/>
      <c r="G70" s="56">
        <v>4</v>
      </c>
      <c r="H70" s="56"/>
      <c r="I70" s="56">
        <v>14</v>
      </c>
      <c r="J70" s="56"/>
      <c r="K70" s="56">
        <v>4</v>
      </c>
      <c r="L70" s="56">
        <v>11</v>
      </c>
      <c r="M70" s="56">
        <v>4</v>
      </c>
      <c r="N70" s="56"/>
      <c r="O70" s="56"/>
      <c r="P70" s="56"/>
      <c r="Q70" s="56"/>
      <c r="R70" s="56">
        <v>25</v>
      </c>
      <c r="S70" s="5"/>
      <c r="T70" s="25">
        <f t="shared" si="0"/>
        <v>62</v>
      </c>
      <c r="U70" s="213"/>
      <c r="V70" s="197"/>
    </row>
    <row r="71" spans="1:22" ht="16.5" thickBot="1" x14ac:dyDescent="0.3">
      <c r="A71" s="203"/>
      <c r="B71" s="201"/>
      <c r="C71" s="16" t="s">
        <v>38</v>
      </c>
      <c r="D71" s="206"/>
      <c r="E71" s="5"/>
      <c r="F71" s="5"/>
      <c r="G71" s="5"/>
      <c r="H71" s="5"/>
      <c r="I71" s="5"/>
      <c r="J71" s="5"/>
      <c r="K71" s="5"/>
      <c r="L71" s="5">
        <v>12</v>
      </c>
      <c r="M71" s="5">
        <v>3</v>
      </c>
      <c r="N71" s="5"/>
      <c r="O71" s="5"/>
      <c r="P71" s="5"/>
      <c r="Q71" s="5"/>
      <c r="R71" s="5">
        <v>30</v>
      </c>
      <c r="S71" s="5"/>
      <c r="T71" s="25">
        <f t="shared" si="0"/>
        <v>45</v>
      </c>
      <c r="U71" s="214"/>
      <c r="V71" s="198"/>
    </row>
    <row r="72" spans="1:22" ht="16.5" thickBot="1" x14ac:dyDescent="0.3">
      <c r="A72" s="17"/>
      <c r="B72" s="215" t="s">
        <v>20</v>
      </c>
      <c r="C72" s="216"/>
      <c r="D72" s="18"/>
      <c r="E72" s="19">
        <f>SUM(E62:E71)</f>
        <v>38</v>
      </c>
      <c r="F72" s="162">
        <f t="shared" ref="F72:T72" si="6">SUM(F62:F71)</f>
        <v>122</v>
      </c>
      <c r="G72" s="162">
        <f t="shared" si="6"/>
        <v>122</v>
      </c>
      <c r="H72" s="162">
        <f t="shared" si="6"/>
        <v>0</v>
      </c>
      <c r="I72" s="162">
        <f t="shared" si="6"/>
        <v>68</v>
      </c>
      <c r="J72" s="162">
        <f t="shared" si="6"/>
        <v>0</v>
      </c>
      <c r="K72" s="162">
        <f t="shared" si="6"/>
        <v>5</v>
      </c>
      <c r="L72" s="162">
        <f t="shared" si="6"/>
        <v>32</v>
      </c>
      <c r="M72" s="162">
        <f t="shared" si="6"/>
        <v>11</v>
      </c>
      <c r="N72" s="162">
        <f t="shared" si="6"/>
        <v>0</v>
      </c>
      <c r="O72" s="162">
        <f t="shared" si="6"/>
        <v>0</v>
      </c>
      <c r="P72" s="162">
        <f t="shared" si="6"/>
        <v>45</v>
      </c>
      <c r="Q72" s="162">
        <f t="shared" si="6"/>
        <v>0</v>
      </c>
      <c r="R72" s="162">
        <f t="shared" si="6"/>
        <v>157</v>
      </c>
      <c r="S72" s="162">
        <f t="shared" si="6"/>
        <v>0</v>
      </c>
      <c r="T72" s="131">
        <f t="shared" si="6"/>
        <v>600</v>
      </c>
      <c r="U72" s="21"/>
      <c r="V72" s="12"/>
    </row>
    <row r="73" spans="1:22" s="157" customFormat="1" ht="15.75" x14ac:dyDescent="0.25">
      <c r="A73" s="210">
        <v>7</v>
      </c>
      <c r="B73" s="103"/>
      <c r="C73" s="167" t="s">
        <v>47</v>
      </c>
      <c r="D73" s="204">
        <v>1</v>
      </c>
      <c r="E73" s="166"/>
      <c r="F73" s="166">
        <v>64</v>
      </c>
      <c r="G73" s="166">
        <v>4</v>
      </c>
      <c r="H73" s="166"/>
      <c r="I73" s="166">
        <v>4</v>
      </c>
      <c r="J73" s="166"/>
      <c r="K73" s="166">
        <v>1</v>
      </c>
      <c r="L73" s="166"/>
      <c r="M73" s="166"/>
      <c r="N73" s="166"/>
      <c r="O73" s="166"/>
      <c r="P73" s="166">
        <v>2</v>
      </c>
      <c r="Q73" s="166"/>
      <c r="R73" s="166"/>
      <c r="S73" s="166"/>
      <c r="T73" s="171">
        <f t="shared" si="0"/>
        <v>75</v>
      </c>
      <c r="U73" s="163"/>
      <c r="V73" s="161"/>
    </row>
    <row r="74" spans="1:22" s="157" customFormat="1" ht="15.75" x14ac:dyDescent="0.25">
      <c r="A74" s="202"/>
      <c r="B74" s="200" t="s">
        <v>29</v>
      </c>
      <c r="C74" s="167" t="s">
        <v>48</v>
      </c>
      <c r="D74" s="205"/>
      <c r="E74" s="166"/>
      <c r="F74" s="166">
        <v>58</v>
      </c>
      <c r="G74" s="166">
        <v>4</v>
      </c>
      <c r="H74" s="166"/>
      <c r="I74" s="166">
        <v>24</v>
      </c>
      <c r="J74" s="166"/>
      <c r="K74" s="166"/>
      <c r="L74" s="166"/>
      <c r="M74" s="166"/>
      <c r="N74" s="166"/>
      <c r="O74" s="166"/>
      <c r="P74" s="166"/>
      <c r="Q74" s="166"/>
      <c r="R74" s="166"/>
      <c r="S74" s="166"/>
      <c r="T74" s="171">
        <f t="shared" si="0"/>
        <v>86</v>
      </c>
      <c r="U74" s="211">
        <f>SUM(E73:S82)</f>
        <v>600</v>
      </c>
      <c r="V74" s="161"/>
    </row>
    <row r="75" spans="1:22" s="157" customFormat="1" ht="15.75" x14ac:dyDescent="0.25">
      <c r="A75" s="202"/>
      <c r="B75" s="200"/>
      <c r="C75" s="167" t="s">
        <v>49</v>
      </c>
      <c r="D75" s="205"/>
      <c r="E75" s="166"/>
      <c r="F75" s="166">
        <v>32</v>
      </c>
      <c r="G75" s="166">
        <v>12</v>
      </c>
      <c r="H75" s="166"/>
      <c r="I75" s="166">
        <v>12</v>
      </c>
      <c r="J75" s="166"/>
      <c r="K75" s="166"/>
      <c r="L75" s="166"/>
      <c r="M75" s="166">
        <v>10</v>
      </c>
      <c r="N75" s="166"/>
      <c r="O75" s="166"/>
      <c r="P75" s="166">
        <v>20</v>
      </c>
      <c r="Q75" s="166"/>
      <c r="R75" s="166"/>
      <c r="S75" s="166"/>
      <c r="T75" s="171">
        <f t="shared" si="0"/>
        <v>86</v>
      </c>
      <c r="U75" s="211"/>
      <c r="V75" s="161"/>
    </row>
    <row r="76" spans="1:22" s="157" customFormat="1" ht="15.75" x14ac:dyDescent="0.25">
      <c r="A76" s="202"/>
      <c r="B76" s="200"/>
      <c r="C76" s="167" t="s">
        <v>50</v>
      </c>
      <c r="D76" s="205"/>
      <c r="E76" s="166"/>
      <c r="F76" s="166">
        <v>2</v>
      </c>
      <c r="G76" s="166">
        <v>22</v>
      </c>
      <c r="H76" s="166"/>
      <c r="I76" s="166">
        <v>34</v>
      </c>
      <c r="J76" s="166"/>
      <c r="K76" s="166"/>
      <c r="L76" s="166"/>
      <c r="M76" s="166">
        <v>2</v>
      </c>
      <c r="N76" s="166"/>
      <c r="O76" s="166"/>
      <c r="P76" s="166">
        <v>8</v>
      </c>
      <c r="Q76" s="166"/>
      <c r="R76" s="166"/>
      <c r="S76" s="166"/>
      <c r="T76" s="171">
        <f t="shared" si="0"/>
        <v>68</v>
      </c>
      <c r="U76" s="211"/>
      <c r="V76" s="161"/>
    </row>
    <row r="77" spans="1:22" s="157" customFormat="1" ht="15.75" x14ac:dyDescent="0.25">
      <c r="A77" s="202"/>
      <c r="B77" s="200"/>
      <c r="C77" s="168" t="s">
        <v>51</v>
      </c>
      <c r="D77" s="205"/>
      <c r="E77" s="166"/>
      <c r="F77" s="166"/>
      <c r="G77" s="166"/>
      <c r="H77" s="166"/>
      <c r="I77" s="166"/>
      <c r="J77" s="166"/>
      <c r="K77" s="166"/>
      <c r="L77" s="166">
        <v>27</v>
      </c>
      <c r="M77" s="166"/>
      <c r="N77" s="166"/>
      <c r="O77" s="166"/>
      <c r="P77" s="166"/>
      <c r="Q77" s="166"/>
      <c r="R77" s="166"/>
      <c r="S77" s="166"/>
      <c r="T77" s="171">
        <f t="shared" si="0"/>
        <v>27</v>
      </c>
      <c r="U77" s="211"/>
      <c r="V77" s="161"/>
    </row>
    <row r="78" spans="1:22" ht="15.75" x14ac:dyDescent="0.25">
      <c r="A78" s="202"/>
      <c r="B78" s="200"/>
      <c r="C78" s="57" t="s">
        <v>34</v>
      </c>
      <c r="D78" s="205"/>
      <c r="E78" s="49"/>
      <c r="F78" s="49">
        <v>40</v>
      </c>
      <c r="G78" s="49"/>
      <c r="H78" s="49"/>
      <c r="I78" s="49"/>
      <c r="J78" s="49"/>
      <c r="K78" s="49"/>
      <c r="L78" s="49"/>
      <c r="M78" s="49"/>
      <c r="N78" s="49"/>
      <c r="O78" s="49"/>
      <c r="P78" s="49">
        <v>4</v>
      </c>
      <c r="Q78" s="5"/>
      <c r="R78" s="5"/>
      <c r="S78" s="5"/>
      <c r="T78" s="25">
        <f t="shared" si="0"/>
        <v>44</v>
      </c>
      <c r="U78" s="211"/>
      <c r="V78" s="225"/>
    </row>
    <row r="79" spans="1:22" ht="15.75" x14ac:dyDescent="0.25">
      <c r="A79" s="202"/>
      <c r="B79" s="200"/>
      <c r="C79" s="57" t="s">
        <v>37</v>
      </c>
      <c r="D79" s="205"/>
      <c r="E79" s="65"/>
      <c r="F79" s="65">
        <v>38</v>
      </c>
      <c r="G79" s="65">
        <v>2</v>
      </c>
      <c r="H79" s="65"/>
      <c r="I79" s="65">
        <v>20</v>
      </c>
      <c r="J79" s="65"/>
      <c r="K79" s="65"/>
      <c r="L79" s="65"/>
      <c r="M79" s="65"/>
      <c r="N79" s="65"/>
      <c r="O79" s="65"/>
      <c r="P79" s="5"/>
      <c r="Q79" s="5"/>
      <c r="R79" s="5"/>
      <c r="S79" s="5"/>
      <c r="T79" s="25">
        <f t="shared" si="0"/>
        <v>60</v>
      </c>
      <c r="U79" s="211"/>
      <c r="V79" s="197"/>
    </row>
    <row r="80" spans="1:22" ht="15.75" x14ac:dyDescent="0.25">
      <c r="A80" s="202"/>
      <c r="B80" s="200"/>
      <c r="C80" s="57" t="s">
        <v>35</v>
      </c>
      <c r="D80" s="205"/>
      <c r="E80" s="30"/>
      <c r="F80" s="33">
        <v>24</v>
      </c>
      <c r="G80" s="33">
        <v>52</v>
      </c>
      <c r="H80" s="30"/>
      <c r="I80" s="33">
        <v>4</v>
      </c>
      <c r="J80" s="65"/>
      <c r="K80" s="65"/>
      <c r="L80" s="65"/>
      <c r="M80" s="65"/>
      <c r="N80" s="65"/>
      <c r="O80" s="65"/>
      <c r="P80" s="65"/>
      <c r="Q80" s="65"/>
      <c r="R80" s="65"/>
      <c r="S80" s="5"/>
      <c r="T80" s="25">
        <f t="shared" si="0"/>
        <v>80</v>
      </c>
      <c r="U80" s="211"/>
      <c r="V80" s="197"/>
    </row>
    <row r="81" spans="1:22" ht="15.75" x14ac:dyDescent="0.25">
      <c r="A81" s="202"/>
      <c r="B81" s="200"/>
      <c r="C81" s="57" t="s">
        <v>36</v>
      </c>
      <c r="D81" s="205"/>
      <c r="E81" s="5"/>
      <c r="F81" s="5"/>
      <c r="G81" s="5">
        <v>40</v>
      </c>
      <c r="H81" s="5"/>
      <c r="I81" s="5"/>
      <c r="J81" s="5"/>
      <c r="K81" s="5"/>
      <c r="L81" s="5"/>
      <c r="M81" s="5"/>
      <c r="N81" s="5"/>
      <c r="O81" s="5"/>
      <c r="P81" s="5">
        <v>20</v>
      </c>
      <c r="Q81" s="5"/>
      <c r="R81" s="5"/>
      <c r="S81" s="5"/>
      <c r="T81" s="25">
        <f t="shared" si="0"/>
        <v>60</v>
      </c>
      <c r="U81" s="211"/>
      <c r="V81" s="197"/>
    </row>
    <row r="82" spans="1:22" ht="16.5" thickBot="1" x14ac:dyDescent="0.3">
      <c r="A82" s="203"/>
      <c r="B82" s="201"/>
      <c r="C82" s="16" t="s">
        <v>38</v>
      </c>
      <c r="D82" s="206"/>
      <c r="E82" s="5"/>
      <c r="F82" s="5"/>
      <c r="G82" s="5">
        <v>6</v>
      </c>
      <c r="H82" s="5"/>
      <c r="I82" s="5">
        <v>8</v>
      </c>
      <c r="J82" s="5"/>
      <c r="K82" s="5"/>
      <c r="L82" s="5"/>
      <c r="M82" s="5"/>
      <c r="N82" s="5"/>
      <c r="O82" s="5"/>
      <c r="P82" s="5"/>
      <c r="Q82" s="5"/>
      <c r="R82" s="5"/>
      <c r="S82" s="5"/>
      <c r="T82" s="25">
        <f t="shared" si="0"/>
        <v>14</v>
      </c>
      <c r="U82" s="212"/>
      <c r="V82" s="198"/>
    </row>
    <row r="83" spans="1:22" ht="16.5" thickBot="1" x14ac:dyDescent="0.3">
      <c r="A83" s="17"/>
      <c r="B83" s="215" t="s">
        <v>20</v>
      </c>
      <c r="C83" s="216"/>
      <c r="D83" s="18"/>
      <c r="E83" s="19">
        <f>SUM(E73:E82)</f>
        <v>0</v>
      </c>
      <c r="F83" s="170">
        <f t="shared" ref="F83:S83" si="7">SUM(F73:F82)</f>
        <v>258</v>
      </c>
      <c r="G83" s="170">
        <f t="shared" si="7"/>
        <v>142</v>
      </c>
      <c r="H83" s="170">
        <f t="shared" si="7"/>
        <v>0</v>
      </c>
      <c r="I83" s="170">
        <f t="shared" si="7"/>
        <v>106</v>
      </c>
      <c r="J83" s="170">
        <f t="shared" si="7"/>
        <v>0</v>
      </c>
      <c r="K83" s="170">
        <f t="shared" si="7"/>
        <v>1</v>
      </c>
      <c r="L83" s="170">
        <f t="shared" si="7"/>
        <v>27</v>
      </c>
      <c r="M83" s="170">
        <f t="shared" si="7"/>
        <v>12</v>
      </c>
      <c r="N83" s="170">
        <f t="shared" si="7"/>
        <v>0</v>
      </c>
      <c r="O83" s="170">
        <f t="shared" si="7"/>
        <v>0</v>
      </c>
      <c r="P83" s="170">
        <f t="shared" si="7"/>
        <v>54</v>
      </c>
      <c r="Q83" s="170">
        <f t="shared" si="7"/>
        <v>0</v>
      </c>
      <c r="R83" s="170">
        <f t="shared" si="7"/>
        <v>0</v>
      </c>
      <c r="S83" s="170">
        <f t="shared" si="7"/>
        <v>0</v>
      </c>
      <c r="T83" s="131">
        <f>SUM(T73:T82)</f>
        <v>600</v>
      </c>
      <c r="U83" s="21"/>
      <c r="V83" s="12"/>
    </row>
    <row r="84" spans="1:22" s="165" customFormat="1" ht="15.75" x14ac:dyDescent="0.25">
      <c r="A84" s="93"/>
      <c r="B84" s="199" t="s">
        <v>30</v>
      </c>
      <c r="C84" s="174" t="s">
        <v>47</v>
      </c>
      <c r="D84" s="204">
        <v>1</v>
      </c>
      <c r="E84" s="173"/>
      <c r="F84" s="173">
        <v>20</v>
      </c>
      <c r="G84" s="173">
        <v>12</v>
      </c>
      <c r="H84" s="173"/>
      <c r="I84" s="173">
        <v>6</v>
      </c>
      <c r="J84" s="173"/>
      <c r="K84" s="173"/>
      <c r="L84" s="173"/>
      <c r="M84" s="173">
        <v>2</v>
      </c>
      <c r="N84" s="173"/>
      <c r="O84" s="173"/>
      <c r="P84" s="173"/>
      <c r="Q84" s="173"/>
      <c r="R84" s="173"/>
      <c r="S84" s="173"/>
      <c r="T84" s="177">
        <f t="shared" si="0"/>
        <v>40</v>
      </c>
      <c r="U84" s="229">
        <f>SUM(E84:S93)</f>
        <v>600</v>
      </c>
      <c r="V84" s="169"/>
    </row>
    <row r="85" spans="1:22" s="165" customFormat="1" ht="15.75" x14ac:dyDescent="0.25">
      <c r="A85" s="93"/>
      <c r="B85" s="200"/>
      <c r="C85" s="174" t="s">
        <v>48</v>
      </c>
      <c r="D85" s="205"/>
      <c r="E85" s="173"/>
      <c r="F85" s="173">
        <v>28</v>
      </c>
      <c r="G85" s="173">
        <v>22</v>
      </c>
      <c r="H85" s="173"/>
      <c r="I85" s="173">
        <v>4</v>
      </c>
      <c r="J85" s="173"/>
      <c r="K85" s="173"/>
      <c r="L85" s="173"/>
      <c r="M85" s="173"/>
      <c r="N85" s="173"/>
      <c r="O85" s="173"/>
      <c r="P85" s="173"/>
      <c r="Q85" s="173"/>
      <c r="R85" s="173"/>
      <c r="S85" s="173"/>
      <c r="T85" s="177">
        <f t="shared" si="0"/>
        <v>54</v>
      </c>
      <c r="U85" s="213"/>
      <c r="V85" s="169"/>
    </row>
    <row r="86" spans="1:22" s="165" customFormat="1" ht="15.75" x14ac:dyDescent="0.25">
      <c r="A86" s="93"/>
      <c r="B86" s="200"/>
      <c r="C86" s="174" t="s">
        <v>49</v>
      </c>
      <c r="D86" s="205"/>
      <c r="E86" s="173"/>
      <c r="F86" s="173">
        <v>38</v>
      </c>
      <c r="G86" s="173">
        <v>30</v>
      </c>
      <c r="H86" s="173"/>
      <c r="I86" s="173">
        <v>10</v>
      </c>
      <c r="J86" s="173"/>
      <c r="K86" s="173"/>
      <c r="L86" s="173"/>
      <c r="M86" s="173"/>
      <c r="N86" s="173"/>
      <c r="O86" s="173"/>
      <c r="P86" s="173">
        <v>2</v>
      </c>
      <c r="Q86" s="173"/>
      <c r="R86" s="173"/>
      <c r="S86" s="173"/>
      <c r="T86" s="177">
        <f t="shared" si="0"/>
        <v>80</v>
      </c>
      <c r="U86" s="213"/>
      <c r="V86" s="169"/>
    </row>
    <row r="87" spans="1:22" s="165" customFormat="1" ht="15.75" x14ac:dyDescent="0.25">
      <c r="A87" s="93"/>
      <c r="B87" s="200"/>
      <c r="C87" s="174" t="s">
        <v>50</v>
      </c>
      <c r="D87" s="205"/>
      <c r="E87" s="173"/>
      <c r="F87" s="173">
        <v>30</v>
      </c>
      <c r="G87" s="173">
        <v>48</v>
      </c>
      <c r="H87" s="173"/>
      <c r="I87" s="173"/>
      <c r="J87" s="173"/>
      <c r="K87" s="173"/>
      <c r="L87" s="173"/>
      <c r="M87" s="173"/>
      <c r="N87" s="173"/>
      <c r="O87" s="173"/>
      <c r="P87" s="173"/>
      <c r="Q87" s="173"/>
      <c r="R87" s="173"/>
      <c r="S87" s="173"/>
      <c r="T87" s="177">
        <f t="shared" si="0"/>
        <v>78</v>
      </c>
      <c r="U87" s="213"/>
      <c r="V87" s="169"/>
    </row>
    <row r="88" spans="1:22" s="165" customFormat="1" ht="15.75" x14ac:dyDescent="0.25">
      <c r="A88" s="93"/>
      <c r="B88" s="200"/>
      <c r="C88" s="175" t="s">
        <v>51</v>
      </c>
      <c r="D88" s="205"/>
      <c r="E88" s="173"/>
      <c r="F88" s="173"/>
      <c r="G88" s="173"/>
      <c r="H88" s="173"/>
      <c r="I88" s="173"/>
      <c r="J88" s="173"/>
      <c r="K88" s="173"/>
      <c r="L88" s="173"/>
      <c r="M88" s="173"/>
      <c r="N88" s="173"/>
      <c r="O88" s="173"/>
      <c r="P88" s="173"/>
      <c r="Q88" s="173"/>
      <c r="R88" s="173"/>
      <c r="S88" s="173"/>
      <c r="T88" s="177">
        <f t="shared" si="0"/>
        <v>0</v>
      </c>
      <c r="U88" s="213"/>
      <c r="V88" s="169"/>
    </row>
    <row r="89" spans="1:22" ht="15.75" x14ac:dyDescent="0.25">
      <c r="A89" s="11">
        <v>8</v>
      </c>
      <c r="B89" s="200"/>
      <c r="C89" s="57" t="s">
        <v>34</v>
      </c>
      <c r="D89" s="205"/>
      <c r="E89" s="50"/>
      <c r="F89" s="50">
        <v>54</v>
      </c>
      <c r="G89" s="50">
        <v>40</v>
      </c>
      <c r="H89" s="50"/>
      <c r="I89" s="50"/>
      <c r="J89" s="50"/>
      <c r="K89" s="50"/>
      <c r="L89" s="50"/>
      <c r="M89" s="50">
        <v>2</v>
      </c>
      <c r="N89" s="50"/>
      <c r="O89" s="50"/>
      <c r="P89" s="50">
        <v>8</v>
      </c>
      <c r="Q89" s="5"/>
      <c r="R89" s="5"/>
      <c r="S89" s="5"/>
      <c r="T89" s="25">
        <f t="shared" si="0"/>
        <v>104</v>
      </c>
      <c r="U89" s="213"/>
      <c r="V89" s="12"/>
    </row>
    <row r="90" spans="1:22" ht="15.75" x14ac:dyDescent="0.25">
      <c r="A90" s="11"/>
      <c r="B90" s="200"/>
      <c r="C90" s="57" t="s">
        <v>37</v>
      </c>
      <c r="D90" s="205"/>
      <c r="E90" s="65"/>
      <c r="F90" s="65">
        <v>30</v>
      </c>
      <c r="G90" s="65">
        <v>28</v>
      </c>
      <c r="H90" s="65"/>
      <c r="I90" s="65"/>
      <c r="J90" s="65"/>
      <c r="K90" s="65"/>
      <c r="L90" s="65"/>
      <c r="M90" s="65">
        <v>4</v>
      </c>
      <c r="N90" s="65"/>
      <c r="O90" s="65"/>
      <c r="P90" s="65"/>
      <c r="Q90" s="5"/>
      <c r="R90" s="5"/>
      <c r="S90" s="5"/>
      <c r="T90" s="25">
        <f t="shared" si="0"/>
        <v>62</v>
      </c>
      <c r="U90" s="213"/>
      <c r="V90" s="12"/>
    </row>
    <row r="91" spans="1:22" ht="15.75" x14ac:dyDescent="0.25">
      <c r="A91" s="11"/>
      <c r="B91" s="200"/>
      <c r="C91" s="57" t="s">
        <v>35</v>
      </c>
      <c r="D91" s="205"/>
      <c r="E91" s="30"/>
      <c r="F91" s="33">
        <v>18</v>
      </c>
      <c r="G91" s="33">
        <v>22</v>
      </c>
      <c r="H91" s="30"/>
      <c r="I91" s="33">
        <v>14</v>
      </c>
      <c r="J91" s="30"/>
      <c r="K91" s="30"/>
      <c r="L91" s="30"/>
      <c r="M91" s="33">
        <v>2</v>
      </c>
      <c r="N91" s="30"/>
      <c r="O91" s="30"/>
      <c r="P91" s="33">
        <v>24</v>
      </c>
      <c r="Q91" s="30"/>
      <c r="R91" s="5"/>
      <c r="S91" s="5"/>
      <c r="T91" s="25">
        <f t="shared" si="0"/>
        <v>80</v>
      </c>
      <c r="U91" s="213"/>
      <c r="V91" s="12"/>
    </row>
    <row r="92" spans="1:22" ht="15.75" x14ac:dyDescent="0.25">
      <c r="A92" s="11"/>
      <c r="B92" s="200"/>
      <c r="C92" s="57" t="s">
        <v>36</v>
      </c>
      <c r="D92" s="205"/>
      <c r="E92" s="41"/>
      <c r="F92" s="38">
        <v>4</v>
      </c>
      <c r="G92" s="38">
        <v>8</v>
      </c>
      <c r="H92" s="41"/>
      <c r="I92" s="38">
        <v>28</v>
      </c>
      <c r="J92" s="41"/>
      <c r="K92" s="41"/>
      <c r="L92" s="41">
        <v>8</v>
      </c>
      <c r="M92" s="38">
        <v>2</v>
      </c>
      <c r="N92" s="41"/>
      <c r="O92" s="41"/>
      <c r="P92" s="38">
        <v>4</v>
      </c>
      <c r="Q92" s="5"/>
      <c r="R92" s="5"/>
      <c r="S92" s="5"/>
      <c r="T92" s="186">
        <f t="shared" si="0"/>
        <v>54</v>
      </c>
      <c r="U92" s="213"/>
      <c r="V92" s="12"/>
    </row>
    <row r="93" spans="1:22" ht="16.5" thickBot="1" x14ac:dyDescent="0.3">
      <c r="A93" s="11"/>
      <c r="B93" s="11"/>
      <c r="C93" s="16" t="s">
        <v>38</v>
      </c>
      <c r="D93" s="206"/>
      <c r="E93" s="61"/>
      <c r="F93" s="61"/>
      <c r="G93" s="61"/>
      <c r="H93" s="61"/>
      <c r="I93" s="61"/>
      <c r="J93" s="61"/>
      <c r="K93" s="61"/>
      <c r="L93" s="61">
        <v>24</v>
      </c>
      <c r="M93" s="61">
        <v>8</v>
      </c>
      <c r="N93" s="61"/>
      <c r="O93" s="61"/>
      <c r="P93" s="61">
        <v>16</v>
      </c>
      <c r="Q93" s="61"/>
      <c r="R93" s="61"/>
      <c r="S93" s="61"/>
      <c r="T93" s="186">
        <f t="shared" si="0"/>
        <v>48</v>
      </c>
      <c r="U93" s="230"/>
      <c r="V93" s="12"/>
    </row>
    <row r="94" spans="1:22" ht="16.5" thickBot="1" x14ac:dyDescent="0.3">
      <c r="A94" s="17"/>
      <c r="B94" s="215" t="s">
        <v>20</v>
      </c>
      <c r="C94" s="216"/>
      <c r="D94" s="18"/>
      <c r="E94" s="74"/>
      <c r="F94" s="19">
        <f>SUM(F84:F93)</f>
        <v>222</v>
      </c>
      <c r="G94" s="176">
        <f t="shared" ref="G94:S94" si="8">SUM(G84:G93)</f>
        <v>210</v>
      </c>
      <c r="H94" s="176">
        <f t="shared" si="8"/>
        <v>0</v>
      </c>
      <c r="I94" s="176">
        <f t="shared" si="8"/>
        <v>62</v>
      </c>
      <c r="J94" s="176">
        <f t="shared" si="8"/>
        <v>0</v>
      </c>
      <c r="K94" s="176">
        <f t="shared" si="8"/>
        <v>0</v>
      </c>
      <c r="L94" s="176">
        <f t="shared" si="8"/>
        <v>32</v>
      </c>
      <c r="M94" s="176">
        <f t="shared" si="8"/>
        <v>20</v>
      </c>
      <c r="N94" s="176">
        <f t="shared" si="8"/>
        <v>0</v>
      </c>
      <c r="O94" s="176">
        <f t="shared" si="8"/>
        <v>0</v>
      </c>
      <c r="P94" s="176">
        <f t="shared" si="8"/>
        <v>54</v>
      </c>
      <c r="Q94" s="176">
        <f t="shared" si="8"/>
        <v>0</v>
      </c>
      <c r="R94" s="176">
        <f t="shared" si="8"/>
        <v>0</v>
      </c>
      <c r="S94" s="176">
        <f t="shared" si="8"/>
        <v>0</v>
      </c>
      <c r="T94" s="104">
        <f t="shared" si="0"/>
        <v>600</v>
      </c>
      <c r="U94" s="24"/>
      <c r="V94" s="12"/>
    </row>
    <row r="95" spans="1:22" s="172" customFormat="1" ht="15.75" x14ac:dyDescent="0.25">
      <c r="A95" s="93"/>
      <c r="B95" s="199" t="s">
        <v>31</v>
      </c>
      <c r="C95" s="180" t="s">
        <v>47</v>
      </c>
      <c r="D95" s="207">
        <v>1</v>
      </c>
      <c r="E95" s="185">
        <v>34</v>
      </c>
      <c r="F95" s="185">
        <v>54</v>
      </c>
      <c r="G95" s="185">
        <v>18</v>
      </c>
      <c r="H95" s="185"/>
      <c r="I95" s="185"/>
      <c r="J95" s="185"/>
      <c r="K95" s="185"/>
      <c r="L95" s="185"/>
      <c r="M95" s="185"/>
      <c r="N95" s="185"/>
      <c r="O95" s="185"/>
      <c r="P95" s="185"/>
      <c r="Q95" s="185"/>
      <c r="R95" s="185"/>
      <c r="S95" s="185"/>
      <c r="T95" s="100">
        <f t="shared" si="0"/>
        <v>106</v>
      </c>
      <c r="U95" s="204">
        <f>SUM(E95:S104)</f>
        <v>600</v>
      </c>
      <c r="V95" s="93"/>
    </row>
    <row r="96" spans="1:22" s="172" customFormat="1" ht="15.75" x14ac:dyDescent="0.25">
      <c r="A96" s="202">
        <v>9</v>
      </c>
      <c r="B96" s="200"/>
      <c r="C96" s="180" t="s">
        <v>48</v>
      </c>
      <c r="D96" s="197"/>
      <c r="E96" s="179">
        <v>16</v>
      </c>
      <c r="F96" s="179">
        <v>32</v>
      </c>
      <c r="G96" s="179">
        <v>44</v>
      </c>
      <c r="H96" s="179"/>
      <c r="I96" s="179"/>
      <c r="J96" s="179"/>
      <c r="K96" s="179"/>
      <c r="L96" s="179"/>
      <c r="M96" s="179"/>
      <c r="N96" s="179"/>
      <c r="O96" s="179"/>
      <c r="P96" s="179">
        <v>4</v>
      </c>
      <c r="Q96" s="179"/>
      <c r="R96" s="179"/>
      <c r="S96" s="179"/>
      <c r="T96" s="100">
        <f t="shared" si="0"/>
        <v>96</v>
      </c>
      <c r="U96" s="205"/>
      <c r="V96" s="93"/>
    </row>
    <row r="97" spans="1:22" s="172" customFormat="1" ht="15.75" x14ac:dyDescent="0.25">
      <c r="A97" s="202"/>
      <c r="B97" s="200"/>
      <c r="C97" s="180" t="s">
        <v>49</v>
      </c>
      <c r="D97" s="197"/>
      <c r="E97" s="179">
        <v>16</v>
      </c>
      <c r="F97" s="179">
        <v>18</v>
      </c>
      <c r="G97" s="179">
        <v>16</v>
      </c>
      <c r="H97" s="179"/>
      <c r="I97" s="179">
        <v>26</v>
      </c>
      <c r="J97" s="179"/>
      <c r="K97" s="179"/>
      <c r="L97" s="179"/>
      <c r="M97" s="179"/>
      <c r="N97" s="179"/>
      <c r="O97" s="179"/>
      <c r="P97" s="179"/>
      <c r="Q97" s="179"/>
      <c r="R97" s="179"/>
      <c r="S97" s="179"/>
      <c r="T97" s="100">
        <f t="shared" si="0"/>
        <v>76</v>
      </c>
      <c r="U97" s="205"/>
      <c r="V97" s="93"/>
    </row>
    <row r="98" spans="1:22" s="172" customFormat="1" ht="15.75" x14ac:dyDescent="0.25">
      <c r="A98" s="202"/>
      <c r="B98" s="200"/>
      <c r="C98" s="180" t="s">
        <v>50</v>
      </c>
      <c r="D98" s="197"/>
      <c r="E98" s="179">
        <v>4</v>
      </c>
      <c r="F98" s="179">
        <v>26</v>
      </c>
      <c r="G98" s="179"/>
      <c r="H98" s="179"/>
      <c r="I98" s="179">
        <v>9</v>
      </c>
      <c r="J98" s="179"/>
      <c r="K98" s="179"/>
      <c r="L98" s="179"/>
      <c r="M98" s="179"/>
      <c r="N98" s="179"/>
      <c r="O98" s="179"/>
      <c r="P98" s="179">
        <v>12</v>
      </c>
      <c r="Q98" s="179"/>
      <c r="R98" s="179"/>
      <c r="S98" s="179"/>
      <c r="T98" s="100">
        <f t="shared" si="0"/>
        <v>51</v>
      </c>
      <c r="U98" s="205"/>
      <c r="V98" s="93"/>
    </row>
    <row r="99" spans="1:22" s="178" customFormat="1" ht="15.75" x14ac:dyDescent="0.25">
      <c r="A99" s="202"/>
      <c r="B99" s="200"/>
      <c r="C99" s="181" t="s">
        <v>51</v>
      </c>
      <c r="D99" s="197"/>
      <c r="E99" s="179"/>
      <c r="F99" s="179"/>
      <c r="G99" s="179"/>
      <c r="H99" s="179"/>
      <c r="I99" s="179"/>
      <c r="J99" s="179"/>
      <c r="K99" s="179"/>
      <c r="L99" s="179"/>
      <c r="M99" s="179"/>
      <c r="N99" s="179"/>
      <c r="O99" s="179"/>
      <c r="P99" s="179"/>
      <c r="Q99" s="179"/>
      <c r="R99" s="179"/>
      <c r="S99" s="179"/>
      <c r="T99" s="100">
        <f t="shared" si="0"/>
        <v>0</v>
      </c>
      <c r="U99" s="205"/>
      <c r="V99" s="93"/>
    </row>
    <row r="100" spans="1:22" ht="15.75" x14ac:dyDescent="0.25">
      <c r="A100" s="202"/>
      <c r="B100" s="200"/>
      <c r="C100" s="57" t="s">
        <v>34</v>
      </c>
      <c r="D100" s="197"/>
      <c r="E100" s="15">
        <v>8</v>
      </c>
      <c r="F100" s="15">
        <v>22</v>
      </c>
      <c r="G100" s="15">
        <v>18</v>
      </c>
      <c r="H100" s="15"/>
      <c r="I100" s="15"/>
      <c r="J100" s="15"/>
      <c r="K100" s="15"/>
      <c r="L100" s="15"/>
      <c r="M100" s="15"/>
      <c r="N100" s="15"/>
      <c r="O100" s="15"/>
      <c r="P100" s="15"/>
      <c r="Q100" s="75"/>
      <c r="R100" s="75"/>
      <c r="S100" s="75"/>
      <c r="T100" s="100">
        <f t="shared" si="0"/>
        <v>48</v>
      </c>
      <c r="U100" s="205"/>
      <c r="V100" s="227"/>
    </row>
    <row r="101" spans="1:22" ht="15.75" x14ac:dyDescent="0.25">
      <c r="A101" s="202"/>
      <c r="B101" s="200"/>
      <c r="C101" s="57" t="s">
        <v>37</v>
      </c>
      <c r="D101" s="197"/>
      <c r="E101" s="56">
        <v>10</v>
      </c>
      <c r="F101" s="56">
        <v>32</v>
      </c>
      <c r="G101" s="56">
        <v>12</v>
      </c>
      <c r="H101" s="56"/>
      <c r="I101" s="56"/>
      <c r="J101" s="56"/>
      <c r="K101" s="56"/>
      <c r="L101" s="56"/>
      <c r="M101" s="56"/>
      <c r="N101" s="56"/>
      <c r="O101" s="56"/>
      <c r="P101" s="56">
        <v>4</v>
      </c>
      <c r="Q101" s="56"/>
      <c r="R101" s="56"/>
      <c r="S101" s="56"/>
      <c r="T101" s="100">
        <f t="shared" si="0"/>
        <v>58</v>
      </c>
      <c r="U101" s="205"/>
      <c r="V101" s="202"/>
    </row>
    <row r="102" spans="1:22" ht="15.75" x14ac:dyDescent="0.25">
      <c r="A102" s="202"/>
      <c r="B102" s="200"/>
      <c r="C102" s="57" t="s">
        <v>35</v>
      </c>
      <c r="D102" s="197"/>
      <c r="E102" s="69">
        <v>16</v>
      </c>
      <c r="F102" s="69">
        <v>38</v>
      </c>
      <c r="G102" s="69">
        <v>30</v>
      </c>
      <c r="H102" s="70"/>
      <c r="I102" s="70"/>
      <c r="J102" s="70"/>
      <c r="K102" s="70"/>
      <c r="L102" s="70"/>
      <c r="M102" s="70"/>
      <c r="N102" s="70"/>
      <c r="O102" s="70"/>
      <c r="P102" s="69">
        <v>24</v>
      </c>
      <c r="Q102" s="56"/>
      <c r="R102" s="56"/>
      <c r="S102" s="56"/>
      <c r="T102" s="100">
        <f t="shared" si="0"/>
        <v>108</v>
      </c>
      <c r="U102" s="205"/>
      <c r="V102" s="202"/>
    </row>
    <row r="103" spans="1:22" ht="15.75" x14ac:dyDescent="0.25">
      <c r="A103" s="202"/>
      <c r="B103" s="200"/>
      <c r="C103" s="57" t="s">
        <v>36</v>
      </c>
      <c r="D103" s="197"/>
      <c r="E103" s="71">
        <v>4</v>
      </c>
      <c r="F103" s="71">
        <v>18</v>
      </c>
      <c r="G103" s="71">
        <v>4</v>
      </c>
      <c r="H103" s="72"/>
      <c r="I103" s="72">
        <v>23</v>
      </c>
      <c r="J103" s="72"/>
      <c r="K103" s="72"/>
      <c r="L103" s="72"/>
      <c r="M103" s="72"/>
      <c r="N103" s="72"/>
      <c r="O103" s="72"/>
      <c r="P103" s="71">
        <v>8</v>
      </c>
      <c r="Q103" s="56"/>
      <c r="R103" s="56"/>
      <c r="S103" s="56"/>
      <c r="T103" s="100">
        <f t="shared" si="0"/>
        <v>57</v>
      </c>
      <c r="U103" s="205"/>
      <c r="V103" s="202"/>
    </row>
    <row r="104" spans="1:22" ht="16.5" thickBot="1" x14ac:dyDescent="0.3">
      <c r="A104" s="203"/>
      <c r="B104" s="201"/>
      <c r="C104" s="16" t="s">
        <v>38</v>
      </c>
      <c r="D104" s="208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100">
        <f t="shared" ref="T104" si="9">SUM(E104:S104)</f>
        <v>0</v>
      </c>
      <c r="U104" s="206"/>
      <c r="V104" s="228"/>
    </row>
    <row r="105" spans="1:22" s="51" customFormat="1" ht="16.5" thickBot="1" x14ac:dyDescent="0.3">
      <c r="A105" s="17"/>
      <c r="B105" s="215" t="s">
        <v>20</v>
      </c>
      <c r="C105" s="216"/>
      <c r="D105" s="18"/>
      <c r="E105" s="74">
        <f>SUM(E95:E104)</f>
        <v>108</v>
      </c>
      <c r="F105" s="74">
        <f t="shared" ref="F105:T105" si="10">SUM(F95:F104)</f>
        <v>240</v>
      </c>
      <c r="G105" s="74">
        <f t="shared" si="10"/>
        <v>142</v>
      </c>
      <c r="H105" s="74">
        <f t="shared" si="10"/>
        <v>0</v>
      </c>
      <c r="I105" s="74">
        <f t="shared" si="10"/>
        <v>58</v>
      </c>
      <c r="J105" s="74">
        <f t="shared" si="10"/>
        <v>0</v>
      </c>
      <c r="K105" s="74">
        <f t="shared" si="10"/>
        <v>0</v>
      </c>
      <c r="L105" s="74">
        <f t="shared" si="10"/>
        <v>0</v>
      </c>
      <c r="M105" s="74">
        <f t="shared" si="10"/>
        <v>0</v>
      </c>
      <c r="N105" s="74">
        <f t="shared" si="10"/>
        <v>0</v>
      </c>
      <c r="O105" s="74">
        <f t="shared" si="10"/>
        <v>0</v>
      </c>
      <c r="P105" s="74">
        <f t="shared" si="10"/>
        <v>52</v>
      </c>
      <c r="Q105" s="74">
        <f t="shared" si="10"/>
        <v>0</v>
      </c>
      <c r="R105" s="74">
        <f t="shared" si="10"/>
        <v>0</v>
      </c>
      <c r="S105" s="74">
        <f t="shared" si="10"/>
        <v>0</v>
      </c>
      <c r="T105" s="98">
        <f t="shared" si="10"/>
        <v>600</v>
      </c>
      <c r="U105" s="73"/>
      <c r="V105" s="27"/>
    </row>
    <row r="106" spans="1:22" ht="18.75" x14ac:dyDescent="0.25">
      <c r="A106" s="221" t="s">
        <v>32</v>
      </c>
      <c r="B106" s="221"/>
      <c r="C106" s="221"/>
      <c r="D106" s="221"/>
      <c r="E106" s="221"/>
      <c r="F106" s="221"/>
      <c r="G106" s="221"/>
      <c r="H106" s="221"/>
      <c r="I106" s="221"/>
      <c r="J106" s="221"/>
      <c r="K106" s="221"/>
      <c r="L106" s="221"/>
      <c r="M106" s="221"/>
      <c r="N106" s="221"/>
      <c r="O106" s="221"/>
      <c r="P106" s="221"/>
      <c r="Q106" s="221"/>
      <c r="R106" s="221"/>
      <c r="S106" s="221"/>
      <c r="T106" s="221"/>
      <c r="U106" s="221"/>
      <c r="V106" s="221"/>
    </row>
    <row r="107" spans="1:22" ht="15.75" x14ac:dyDescent="0.25">
      <c r="A107" s="222">
        <v>1</v>
      </c>
      <c r="B107" s="222" t="s">
        <v>30</v>
      </c>
      <c r="C107" s="57" t="s">
        <v>34</v>
      </c>
      <c r="D107" s="224">
        <v>0.5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25">
        <f t="shared" ref="T107:T127" si="11">SUM(E107:S107)</f>
        <v>0</v>
      </c>
      <c r="U107" s="224">
        <f>SUM(E107:S111)</f>
        <v>150</v>
      </c>
      <c r="V107" s="225"/>
    </row>
    <row r="108" spans="1:22" ht="15.75" x14ac:dyDescent="0.25">
      <c r="A108" s="200"/>
      <c r="B108" s="200"/>
      <c r="C108" s="57" t="s">
        <v>37</v>
      </c>
      <c r="D108" s="205"/>
      <c r="E108" s="56">
        <v>10</v>
      </c>
      <c r="F108" s="56">
        <v>12</v>
      </c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"/>
      <c r="T108" s="25">
        <f t="shared" si="11"/>
        <v>22</v>
      </c>
      <c r="U108" s="205"/>
      <c r="V108" s="197"/>
    </row>
    <row r="109" spans="1:22" ht="15.75" x14ac:dyDescent="0.25">
      <c r="A109" s="200"/>
      <c r="B109" s="200"/>
      <c r="C109" s="57" t="s">
        <v>35</v>
      </c>
      <c r="D109" s="205"/>
      <c r="E109" s="29"/>
      <c r="F109" s="42">
        <v>28</v>
      </c>
      <c r="G109" s="29"/>
      <c r="H109" s="29"/>
      <c r="I109" s="42">
        <v>10</v>
      </c>
      <c r="J109" s="29"/>
      <c r="K109" s="29"/>
      <c r="L109" s="29"/>
      <c r="M109" s="42">
        <v>4</v>
      </c>
      <c r="N109" s="29"/>
      <c r="O109" s="29"/>
      <c r="P109" s="42">
        <v>8</v>
      </c>
      <c r="Q109" s="5"/>
      <c r="R109" s="5"/>
      <c r="S109" s="5"/>
      <c r="T109" s="25">
        <f t="shared" si="11"/>
        <v>50</v>
      </c>
      <c r="U109" s="205"/>
      <c r="V109" s="197"/>
    </row>
    <row r="110" spans="1:22" ht="15.75" x14ac:dyDescent="0.25">
      <c r="A110" s="200"/>
      <c r="B110" s="200"/>
      <c r="C110" s="57" t="s">
        <v>36</v>
      </c>
      <c r="D110" s="205"/>
      <c r="E110" s="34"/>
      <c r="F110" s="42">
        <v>20</v>
      </c>
      <c r="G110" s="34"/>
      <c r="H110" s="34"/>
      <c r="I110" s="42">
        <v>18</v>
      </c>
      <c r="J110" s="34"/>
      <c r="K110" s="34">
        <v>4</v>
      </c>
      <c r="L110" s="34"/>
      <c r="M110" s="42">
        <v>2</v>
      </c>
      <c r="N110" s="34"/>
      <c r="O110" s="34"/>
      <c r="P110" s="42">
        <v>6</v>
      </c>
      <c r="Q110" s="34"/>
      <c r="R110" s="56">
        <v>8</v>
      </c>
      <c r="S110" s="5"/>
      <c r="T110" s="25">
        <f t="shared" si="11"/>
        <v>58</v>
      </c>
      <c r="U110" s="205"/>
      <c r="V110" s="197"/>
    </row>
    <row r="111" spans="1:22" s="51" customFormat="1" ht="16.5" thickBot="1" x14ac:dyDescent="0.3">
      <c r="A111" s="200"/>
      <c r="B111" s="200"/>
      <c r="C111" s="85" t="s">
        <v>38</v>
      </c>
      <c r="D111" s="205"/>
      <c r="E111" s="86"/>
      <c r="F111" s="87"/>
      <c r="G111" s="86"/>
      <c r="H111" s="86"/>
      <c r="I111" s="87">
        <v>6</v>
      </c>
      <c r="J111" s="86"/>
      <c r="K111" s="86"/>
      <c r="L111" s="86">
        <v>12</v>
      </c>
      <c r="M111" s="87"/>
      <c r="N111" s="86"/>
      <c r="O111" s="86"/>
      <c r="P111" s="87"/>
      <c r="Q111" s="86"/>
      <c r="R111" s="13">
        <v>2</v>
      </c>
      <c r="S111" s="13"/>
      <c r="T111" s="25">
        <f t="shared" si="11"/>
        <v>20</v>
      </c>
      <c r="U111" s="205"/>
      <c r="V111" s="197"/>
    </row>
    <row r="112" spans="1:22" ht="15.75" x14ac:dyDescent="0.25">
      <c r="A112" s="223"/>
      <c r="B112" s="223"/>
      <c r="C112" s="16"/>
      <c r="D112" s="209"/>
      <c r="E112" s="20">
        <f>SUM(E107:E111)</f>
        <v>10</v>
      </c>
      <c r="F112" s="20">
        <f t="shared" ref="F112:S112" si="12">SUM(F107:F111)</f>
        <v>60</v>
      </c>
      <c r="G112" s="20">
        <f t="shared" si="12"/>
        <v>0</v>
      </c>
      <c r="H112" s="20">
        <f t="shared" si="12"/>
        <v>0</v>
      </c>
      <c r="I112" s="20">
        <f t="shared" si="12"/>
        <v>34</v>
      </c>
      <c r="J112" s="20">
        <f t="shared" si="12"/>
        <v>0</v>
      </c>
      <c r="K112" s="20">
        <f t="shared" si="12"/>
        <v>4</v>
      </c>
      <c r="L112" s="20">
        <f t="shared" si="12"/>
        <v>12</v>
      </c>
      <c r="M112" s="20">
        <f t="shared" si="12"/>
        <v>6</v>
      </c>
      <c r="N112" s="20">
        <f t="shared" si="12"/>
        <v>0</v>
      </c>
      <c r="O112" s="20">
        <f t="shared" si="12"/>
        <v>0</v>
      </c>
      <c r="P112" s="20">
        <f t="shared" si="12"/>
        <v>14</v>
      </c>
      <c r="Q112" s="20">
        <f t="shared" si="12"/>
        <v>0</v>
      </c>
      <c r="R112" s="20">
        <f t="shared" si="12"/>
        <v>10</v>
      </c>
      <c r="S112" s="20">
        <f t="shared" si="12"/>
        <v>0</v>
      </c>
      <c r="T112" s="104">
        <f t="shared" si="11"/>
        <v>150</v>
      </c>
      <c r="U112" s="209"/>
      <c r="V112" s="198"/>
    </row>
    <row r="113" spans="1:22" ht="15.75" x14ac:dyDescent="0.25">
      <c r="A113" s="222">
        <v>2</v>
      </c>
      <c r="B113" s="222" t="s">
        <v>26</v>
      </c>
      <c r="C113" s="57" t="s">
        <v>34</v>
      </c>
      <c r="D113" s="224">
        <v>0.5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25">
        <f t="shared" si="11"/>
        <v>0</v>
      </c>
      <c r="U113" s="224">
        <f>SUM(E113:S117)</f>
        <v>122</v>
      </c>
      <c r="V113" s="225"/>
    </row>
    <row r="114" spans="1:22" ht="15.75" x14ac:dyDescent="0.25">
      <c r="A114" s="200"/>
      <c r="B114" s="200"/>
      <c r="C114" s="57" t="s">
        <v>37</v>
      </c>
      <c r="D114" s="205"/>
      <c r="E114" s="39">
        <v>6</v>
      </c>
      <c r="F114" s="39">
        <v>6</v>
      </c>
      <c r="G114" s="39">
        <v>8</v>
      </c>
      <c r="H114" s="39"/>
      <c r="I114" s="39">
        <v>4</v>
      </c>
      <c r="J114" s="39"/>
      <c r="K114" s="39"/>
      <c r="L114" s="39"/>
      <c r="M114" s="39">
        <v>2</v>
      </c>
      <c r="N114" s="39"/>
      <c r="O114" s="39"/>
      <c r="P114" s="39">
        <v>12</v>
      </c>
      <c r="Q114" s="56"/>
      <c r="R114" s="56"/>
      <c r="S114" s="5"/>
      <c r="T114" s="25">
        <f t="shared" si="11"/>
        <v>38</v>
      </c>
      <c r="U114" s="205"/>
      <c r="V114" s="197"/>
    </row>
    <row r="115" spans="1:22" ht="15.75" x14ac:dyDescent="0.25">
      <c r="A115" s="200"/>
      <c r="B115" s="200"/>
      <c r="C115" s="57" t="s">
        <v>35</v>
      </c>
      <c r="D115" s="205"/>
      <c r="E115" s="31">
        <v>4</v>
      </c>
      <c r="F115" s="31">
        <v>4</v>
      </c>
      <c r="G115" s="31">
        <v>6</v>
      </c>
      <c r="H115" s="31"/>
      <c r="I115" s="31">
        <v>50</v>
      </c>
      <c r="J115" s="31"/>
      <c r="K115" s="31"/>
      <c r="L115" s="31">
        <v>6</v>
      </c>
      <c r="M115" s="31">
        <v>2</v>
      </c>
      <c r="N115" s="31"/>
      <c r="O115" s="39"/>
      <c r="P115" s="39"/>
      <c r="Q115" s="5"/>
      <c r="R115" s="5"/>
      <c r="S115" s="5"/>
      <c r="T115" s="25">
        <f t="shared" si="11"/>
        <v>72</v>
      </c>
      <c r="U115" s="205"/>
      <c r="V115" s="197"/>
    </row>
    <row r="116" spans="1:22" ht="15.75" x14ac:dyDescent="0.25">
      <c r="A116" s="200"/>
      <c r="B116" s="200"/>
      <c r="C116" s="57" t="s">
        <v>36</v>
      </c>
      <c r="D116" s="205"/>
      <c r="E116" s="31"/>
      <c r="F116" s="31"/>
      <c r="G116" s="31"/>
      <c r="H116" s="31"/>
      <c r="I116" s="31">
        <v>10</v>
      </c>
      <c r="J116" s="31"/>
      <c r="K116" s="31"/>
      <c r="L116" s="31"/>
      <c r="M116" s="5"/>
      <c r="N116" s="5"/>
      <c r="O116" s="5"/>
      <c r="P116" s="5"/>
      <c r="Q116" s="5"/>
      <c r="R116" s="5"/>
      <c r="S116" s="5"/>
      <c r="T116" s="25">
        <f t="shared" si="11"/>
        <v>10</v>
      </c>
      <c r="U116" s="205"/>
      <c r="V116" s="197"/>
    </row>
    <row r="117" spans="1:22" s="51" customFormat="1" ht="16.5" thickBot="1" x14ac:dyDescent="0.3">
      <c r="A117" s="200"/>
      <c r="B117" s="200"/>
      <c r="C117" s="85" t="s">
        <v>38</v>
      </c>
      <c r="D117" s="205"/>
      <c r="E117" s="88"/>
      <c r="F117" s="88"/>
      <c r="G117" s="88"/>
      <c r="H117" s="88"/>
      <c r="I117" s="88"/>
      <c r="J117" s="88"/>
      <c r="K117" s="88">
        <v>2</v>
      </c>
      <c r="L117" s="88"/>
      <c r="M117" s="13"/>
      <c r="N117" s="13"/>
      <c r="O117" s="13"/>
      <c r="P117" s="13"/>
      <c r="Q117" s="13"/>
      <c r="R117" s="13"/>
      <c r="S117" s="13"/>
      <c r="T117" s="25">
        <f t="shared" si="11"/>
        <v>2</v>
      </c>
      <c r="U117" s="205"/>
      <c r="V117" s="197"/>
    </row>
    <row r="118" spans="1:22" ht="15.75" x14ac:dyDescent="0.25">
      <c r="A118" s="223"/>
      <c r="B118" s="223"/>
      <c r="C118" s="16"/>
      <c r="D118" s="209"/>
      <c r="E118" s="20">
        <f>SUM(E113:E117)</f>
        <v>10</v>
      </c>
      <c r="F118" s="20">
        <f t="shared" ref="F118:S118" si="13">SUM(F113:F117)</f>
        <v>10</v>
      </c>
      <c r="G118" s="20">
        <f t="shared" si="13"/>
        <v>14</v>
      </c>
      <c r="H118" s="20">
        <f t="shared" si="13"/>
        <v>0</v>
      </c>
      <c r="I118" s="20">
        <f t="shared" si="13"/>
        <v>64</v>
      </c>
      <c r="J118" s="20">
        <f t="shared" si="13"/>
        <v>0</v>
      </c>
      <c r="K118" s="20">
        <f t="shared" si="13"/>
        <v>2</v>
      </c>
      <c r="L118" s="20">
        <f t="shared" si="13"/>
        <v>6</v>
      </c>
      <c r="M118" s="20">
        <f t="shared" si="13"/>
        <v>4</v>
      </c>
      <c r="N118" s="20">
        <f t="shared" si="13"/>
        <v>0</v>
      </c>
      <c r="O118" s="20">
        <f t="shared" si="13"/>
        <v>0</v>
      </c>
      <c r="P118" s="20">
        <f t="shared" si="13"/>
        <v>12</v>
      </c>
      <c r="Q118" s="20">
        <f t="shared" si="13"/>
        <v>0</v>
      </c>
      <c r="R118" s="20">
        <f t="shared" si="13"/>
        <v>0</v>
      </c>
      <c r="S118" s="20">
        <f t="shared" si="13"/>
        <v>0</v>
      </c>
      <c r="T118" s="188">
        <f>SUM(T113:T117)</f>
        <v>122</v>
      </c>
      <c r="U118" s="209"/>
      <c r="V118" s="198"/>
    </row>
    <row r="119" spans="1:22" s="178" customFormat="1" ht="15.75" x14ac:dyDescent="0.25">
      <c r="A119" s="182"/>
      <c r="B119" s="182"/>
      <c r="C119" s="191" t="s">
        <v>47</v>
      </c>
      <c r="D119" s="183"/>
      <c r="E119" s="190"/>
      <c r="F119" s="190"/>
      <c r="G119" s="190"/>
      <c r="H119" s="190"/>
      <c r="I119" s="190"/>
      <c r="J119" s="190"/>
      <c r="K119" s="190"/>
      <c r="L119" s="190"/>
      <c r="M119" s="190"/>
      <c r="N119" s="190"/>
      <c r="O119" s="190"/>
      <c r="P119" s="190"/>
      <c r="Q119" s="190"/>
      <c r="R119" s="190"/>
      <c r="S119" s="190"/>
      <c r="T119" s="196">
        <f t="shared" si="11"/>
        <v>0</v>
      </c>
      <c r="U119" s="183"/>
      <c r="V119" s="184"/>
    </row>
    <row r="120" spans="1:22" s="178" customFormat="1" ht="15.75" x14ac:dyDescent="0.25">
      <c r="A120" s="200">
        <v>3</v>
      </c>
      <c r="B120" s="182"/>
      <c r="C120" s="191" t="s">
        <v>48</v>
      </c>
      <c r="D120" s="205">
        <v>0.5</v>
      </c>
      <c r="E120" s="190">
        <v>14</v>
      </c>
      <c r="F120" s="190">
        <v>4</v>
      </c>
      <c r="G120" s="190"/>
      <c r="H120" s="190"/>
      <c r="I120" s="190"/>
      <c r="J120" s="190"/>
      <c r="K120" s="190"/>
      <c r="L120" s="190"/>
      <c r="M120" s="190"/>
      <c r="N120" s="190"/>
      <c r="O120" s="190"/>
      <c r="P120" s="190"/>
      <c r="Q120" s="190"/>
      <c r="R120" s="190"/>
      <c r="S120" s="190"/>
      <c r="T120" s="196">
        <f t="shared" si="11"/>
        <v>18</v>
      </c>
      <c r="U120" s="205">
        <f>SUM(E119:S127)</f>
        <v>196</v>
      </c>
      <c r="V120" s="184"/>
    </row>
    <row r="121" spans="1:22" s="178" customFormat="1" ht="15.75" x14ac:dyDescent="0.25">
      <c r="A121" s="200"/>
      <c r="B121" s="200" t="s">
        <v>27</v>
      </c>
      <c r="C121" s="191" t="s">
        <v>49</v>
      </c>
      <c r="D121" s="205"/>
      <c r="E121" s="190"/>
      <c r="F121" s="190">
        <v>18</v>
      </c>
      <c r="G121" s="190">
        <v>20</v>
      </c>
      <c r="H121" s="190"/>
      <c r="I121" s="190"/>
      <c r="J121" s="190"/>
      <c r="K121" s="190"/>
      <c r="L121" s="190"/>
      <c r="M121" s="190"/>
      <c r="N121" s="190"/>
      <c r="O121" s="190"/>
      <c r="P121" s="190"/>
      <c r="Q121" s="190"/>
      <c r="R121" s="190"/>
      <c r="S121" s="190"/>
      <c r="T121" s="196">
        <f t="shared" si="11"/>
        <v>38</v>
      </c>
      <c r="U121" s="205"/>
      <c r="V121" s="197"/>
    </row>
    <row r="122" spans="1:22" s="178" customFormat="1" ht="15.75" x14ac:dyDescent="0.25">
      <c r="A122" s="200"/>
      <c r="B122" s="200"/>
      <c r="C122" s="191" t="s">
        <v>50</v>
      </c>
      <c r="D122" s="205"/>
      <c r="E122" s="190"/>
      <c r="F122" s="190">
        <v>8</v>
      </c>
      <c r="G122" s="190">
        <v>10</v>
      </c>
      <c r="H122" s="190"/>
      <c r="I122" s="190"/>
      <c r="J122" s="190"/>
      <c r="K122" s="190"/>
      <c r="L122" s="190"/>
      <c r="M122" s="190"/>
      <c r="N122" s="190"/>
      <c r="O122" s="190"/>
      <c r="P122" s="190"/>
      <c r="Q122" s="190"/>
      <c r="R122" s="190"/>
      <c r="S122" s="190"/>
      <c r="T122" s="196">
        <f t="shared" si="11"/>
        <v>18</v>
      </c>
      <c r="U122" s="205"/>
      <c r="V122" s="197"/>
    </row>
    <row r="123" spans="1:22" ht="15.75" x14ac:dyDescent="0.25">
      <c r="A123" s="200"/>
      <c r="B123" s="200"/>
      <c r="C123" s="6" t="s">
        <v>34</v>
      </c>
      <c r="D123" s="20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196">
        <f t="shared" si="11"/>
        <v>0</v>
      </c>
      <c r="U123" s="205"/>
      <c r="V123" s="197"/>
    </row>
    <row r="124" spans="1:22" ht="15.75" x14ac:dyDescent="0.25">
      <c r="A124" s="200"/>
      <c r="B124" s="200"/>
      <c r="C124" s="6" t="s">
        <v>37</v>
      </c>
      <c r="D124" s="205"/>
      <c r="E124" s="56">
        <v>6</v>
      </c>
      <c r="F124" s="56">
        <v>14</v>
      </c>
      <c r="G124" s="56">
        <v>6</v>
      </c>
      <c r="H124" s="56"/>
      <c r="I124" s="56"/>
      <c r="J124" s="56"/>
      <c r="K124" s="56"/>
      <c r="L124" s="56"/>
      <c r="M124" s="5"/>
      <c r="N124" s="5"/>
      <c r="O124" s="5"/>
      <c r="P124" s="5"/>
      <c r="Q124" s="5"/>
      <c r="R124" s="5"/>
      <c r="S124" s="5"/>
      <c r="T124" s="25">
        <f t="shared" si="11"/>
        <v>26</v>
      </c>
      <c r="U124" s="205"/>
      <c r="V124" s="197"/>
    </row>
    <row r="125" spans="1:22" ht="15.75" x14ac:dyDescent="0.25">
      <c r="A125" s="200"/>
      <c r="B125" s="200"/>
      <c r="C125" s="6" t="s">
        <v>35</v>
      </c>
      <c r="D125" s="205"/>
      <c r="E125" s="56">
        <v>6</v>
      </c>
      <c r="F125" s="56">
        <v>16</v>
      </c>
      <c r="G125" s="56">
        <v>12</v>
      </c>
      <c r="H125" s="56"/>
      <c r="I125" s="56"/>
      <c r="J125" s="56"/>
      <c r="K125" s="56"/>
      <c r="L125" s="56"/>
      <c r="M125" s="56"/>
      <c r="N125" s="56"/>
      <c r="O125" s="56"/>
      <c r="P125" s="56"/>
      <c r="Q125" s="5"/>
      <c r="R125" s="5"/>
      <c r="S125" s="5"/>
      <c r="T125" s="25">
        <f t="shared" si="11"/>
        <v>34</v>
      </c>
      <c r="U125" s="205"/>
      <c r="V125" s="197"/>
    </row>
    <row r="126" spans="1:22" ht="15.75" x14ac:dyDescent="0.25">
      <c r="A126" s="200"/>
      <c r="B126" s="200"/>
      <c r="C126" s="6" t="s">
        <v>36</v>
      </c>
      <c r="D126" s="205"/>
      <c r="E126" s="56">
        <v>2</v>
      </c>
      <c r="F126" s="56">
        <v>18</v>
      </c>
      <c r="G126" s="56">
        <v>30</v>
      </c>
      <c r="H126" s="56"/>
      <c r="I126" s="56"/>
      <c r="J126" s="56"/>
      <c r="K126" s="56"/>
      <c r="L126" s="56"/>
      <c r="M126" s="56"/>
      <c r="N126" s="5"/>
      <c r="O126" s="5"/>
      <c r="P126" s="5"/>
      <c r="Q126" s="5"/>
      <c r="R126" s="5"/>
      <c r="S126" s="5"/>
      <c r="T126" s="25">
        <f t="shared" si="11"/>
        <v>50</v>
      </c>
      <c r="U126" s="205"/>
      <c r="V126" s="197"/>
    </row>
    <row r="127" spans="1:22" s="51" customFormat="1" ht="16.5" thickBot="1" x14ac:dyDescent="0.3">
      <c r="A127" s="200"/>
      <c r="B127" s="200"/>
      <c r="C127" s="85" t="s">
        <v>38</v>
      </c>
      <c r="D127" s="205"/>
      <c r="E127" s="13"/>
      <c r="F127" s="13">
        <v>6</v>
      </c>
      <c r="G127" s="13">
        <v>6</v>
      </c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25">
        <f t="shared" si="11"/>
        <v>12</v>
      </c>
      <c r="U127" s="205"/>
      <c r="V127" s="197"/>
    </row>
    <row r="128" spans="1:22" ht="16.5" thickBot="1" x14ac:dyDescent="0.3">
      <c r="A128" s="201"/>
      <c r="B128" s="201"/>
      <c r="C128" s="16"/>
      <c r="D128" s="206"/>
      <c r="E128" s="20">
        <f>SUM(E119:E127)</f>
        <v>28</v>
      </c>
      <c r="F128" s="195">
        <f t="shared" ref="F128:T128" si="14">SUM(F119:F127)</f>
        <v>84</v>
      </c>
      <c r="G128" s="195">
        <f t="shared" si="14"/>
        <v>84</v>
      </c>
      <c r="H128" s="195">
        <f t="shared" si="14"/>
        <v>0</v>
      </c>
      <c r="I128" s="195">
        <f t="shared" si="14"/>
        <v>0</v>
      </c>
      <c r="J128" s="195">
        <f t="shared" si="14"/>
        <v>0</v>
      </c>
      <c r="K128" s="195">
        <f t="shared" si="14"/>
        <v>0</v>
      </c>
      <c r="L128" s="195">
        <f t="shared" si="14"/>
        <v>0</v>
      </c>
      <c r="M128" s="195">
        <f t="shared" si="14"/>
        <v>0</v>
      </c>
      <c r="N128" s="195">
        <f t="shared" si="14"/>
        <v>0</v>
      </c>
      <c r="O128" s="195">
        <f t="shared" si="14"/>
        <v>0</v>
      </c>
      <c r="P128" s="195">
        <f t="shared" si="14"/>
        <v>0</v>
      </c>
      <c r="Q128" s="195">
        <f t="shared" si="14"/>
        <v>0</v>
      </c>
      <c r="R128" s="195">
        <f t="shared" si="14"/>
        <v>0</v>
      </c>
      <c r="S128" s="195">
        <f t="shared" si="14"/>
        <v>0</v>
      </c>
      <c r="T128" s="188">
        <f t="shared" si="14"/>
        <v>196</v>
      </c>
      <c r="U128" s="209"/>
      <c r="V128" s="198"/>
    </row>
    <row r="129" spans="1:22" s="51" customFormat="1" ht="28.5" customHeight="1" thickBot="1" x14ac:dyDescent="0.3">
      <c r="A129" s="17"/>
      <c r="B129" s="217" t="s">
        <v>39</v>
      </c>
      <c r="C129" s="218"/>
      <c r="D129" s="18"/>
      <c r="E129" s="19">
        <f t="shared" ref="E129:S129" si="15">E104+E94+E83+E72+E61+E50+E39+E28+E17</f>
        <v>524</v>
      </c>
      <c r="F129" s="19">
        <f t="shared" si="15"/>
        <v>1281</v>
      </c>
      <c r="G129" s="19">
        <f t="shared" si="15"/>
        <v>1020</v>
      </c>
      <c r="H129" s="19">
        <f t="shared" si="15"/>
        <v>16</v>
      </c>
      <c r="I129" s="19">
        <f t="shared" si="15"/>
        <v>684</v>
      </c>
      <c r="J129" s="19">
        <f t="shared" si="15"/>
        <v>164</v>
      </c>
      <c r="K129" s="19">
        <f t="shared" si="15"/>
        <v>23</v>
      </c>
      <c r="L129" s="19">
        <f t="shared" si="15"/>
        <v>236</v>
      </c>
      <c r="M129" s="19">
        <f t="shared" si="15"/>
        <v>97</v>
      </c>
      <c r="N129" s="19">
        <f t="shared" si="15"/>
        <v>6</v>
      </c>
      <c r="O129" s="19">
        <f t="shared" si="15"/>
        <v>0</v>
      </c>
      <c r="P129" s="19">
        <f t="shared" si="15"/>
        <v>323</v>
      </c>
      <c r="Q129" s="19">
        <f t="shared" si="15"/>
        <v>0</v>
      </c>
      <c r="R129" s="19">
        <f t="shared" si="15"/>
        <v>415</v>
      </c>
      <c r="S129" s="19">
        <f t="shared" si="15"/>
        <v>11</v>
      </c>
      <c r="T129" s="19">
        <f t="shared" ref="T129" si="16">T104+T94+T83+T72+T61+T50+T39+T28+T17</f>
        <v>4800</v>
      </c>
      <c r="U129" s="219">
        <f>T131</f>
        <v>5268</v>
      </c>
      <c r="V129" s="220"/>
    </row>
    <row r="130" spans="1:22" s="51" customFormat="1" ht="28.5" customHeight="1" thickBot="1" x14ac:dyDescent="0.3">
      <c r="A130" s="17"/>
      <c r="B130" s="217" t="s">
        <v>40</v>
      </c>
      <c r="C130" s="218"/>
      <c r="D130" s="18"/>
      <c r="E130" s="19">
        <f>E128+E118+E112</f>
        <v>48</v>
      </c>
      <c r="F130" s="19">
        <f>F128+F118+F112</f>
        <v>154</v>
      </c>
      <c r="G130" s="19">
        <f t="shared" ref="G130:T130" si="17">G128+G118+G112</f>
        <v>98</v>
      </c>
      <c r="H130" s="19">
        <f t="shared" si="17"/>
        <v>0</v>
      </c>
      <c r="I130" s="19">
        <f>I128+I118+I112</f>
        <v>98</v>
      </c>
      <c r="J130" s="19">
        <f t="shared" si="17"/>
        <v>0</v>
      </c>
      <c r="K130" s="19">
        <f t="shared" si="17"/>
        <v>6</v>
      </c>
      <c r="L130" s="19">
        <f t="shared" si="17"/>
        <v>18</v>
      </c>
      <c r="M130" s="19">
        <f t="shared" si="17"/>
        <v>10</v>
      </c>
      <c r="N130" s="19">
        <f t="shared" si="17"/>
        <v>0</v>
      </c>
      <c r="O130" s="19">
        <f t="shared" si="17"/>
        <v>0</v>
      </c>
      <c r="P130" s="19">
        <f t="shared" si="17"/>
        <v>26</v>
      </c>
      <c r="Q130" s="19">
        <f t="shared" si="17"/>
        <v>0</v>
      </c>
      <c r="R130" s="19">
        <f t="shared" si="17"/>
        <v>10</v>
      </c>
      <c r="S130" s="19">
        <f t="shared" si="17"/>
        <v>0</v>
      </c>
      <c r="T130" s="19">
        <f t="shared" si="17"/>
        <v>468</v>
      </c>
      <c r="U130" s="219"/>
      <c r="V130" s="220"/>
    </row>
    <row r="131" spans="1:22" s="51" customFormat="1" ht="28.5" customHeight="1" thickBot="1" x14ac:dyDescent="0.3">
      <c r="A131" s="17"/>
      <c r="B131" s="217" t="s">
        <v>41</v>
      </c>
      <c r="C131" s="218"/>
      <c r="D131" s="18"/>
      <c r="E131" s="19">
        <f>E129+E130</f>
        <v>572</v>
      </c>
      <c r="F131" s="19">
        <f t="shared" ref="F131:S131" si="18">F129+F130</f>
        <v>1435</v>
      </c>
      <c r="G131" s="19">
        <f t="shared" si="18"/>
        <v>1118</v>
      </c>
      <c r="H131" s="19">
        <f t="shared" si="18"/>
        <v>16</v>
      </c>
      <c r="I131" s="19">
        <f t="shared" si="18"/>
        <v>782</v>
      </c>
      <c r="J131" s="19">
        <f t="shared" si="18"/>
        <v>164</v>
      </c>
      <c r="K131" s="19">
        <f t="shared" si="18"/>
        <v>29</v>
      </c>
      <c r="L131" s="19">
        <f t="shared" si="18"/>
        <v>254</v>
      </c>
      <c r="M131" s="19">
        <f t="shared" si="18"/>
        <v>107</v>
      </c>
      <c r="N131" s="19">
        <f t="shared" si="18"/>
        <v>6</v>
      </c>
      <c r="O131" s="19">
        <f t="shared" si="18"/>
        <v>0</v>
      </c>
      <c r="P131" s="19">
        <f t="shared" si="18"/>
        <v>349</v>
      </c>
      <c r="Q131" s="19">
        <f t="shared" si="18"/>
        <v>0</v>
      </c>
      <c r="R131" s="19">
        <f t="shared" si="18"/>
        <v>425</v>
      </c>
      <c r="S131" s="19">
        <f t="shared" si="18"/>
        <v>11</v>
      </c>
      <c r="T131" s="25">
        <f t="shared" ref="T131" si="19">SUM(E131:S131)</f>
        <v>5268</v>
      </c>
      <c r="U131" s="219"/>
      <c r="V131" s="220"/>
    </row>
  </sheetData>
  <mergeCells count="71">
    <mergeCell ref="A30:A38"/>
    <mergeCell ref="U30:U38"/>
    <mergeCell ref="A2:V2"/>
    <mergeCell ref="A3:V3"/>
    <mergeCell ref="A1:V1"/>
    <mergeCell ref="V12:V16"/>
    <mergeCell ref="B7:B16"/>
    <mergeCell ref="D7:D16"/>
    <mergeCell ref="U7:U16"/>
    <mergeCell ref="A7:A16"/>
    <mergeCell ref="V78:V82"/>
    <mergeCell ref="V100:V104"/>
    <mergeCell ref="B94:C94"/>
    <mergeCell ref="B83:C83"/>
    <mergeCell ref="D84:D93"/>
    <mergeCell ref="B84:B92"/>
    <mergeCell ref="U84:U93"/>
    <mergeCell ref="V67:V71"/>
    <mergeCell ref="B17:C17"/>
    <mergeCell ref="B28:C28"/>
    <mergeCell ref="B39:C39"/>
    <mergeCell ref="B50:C50"/>
    <mergeCell ref="B61:C61"/>
    <mergeCell ref="B46:B48"/>
    <mergeCell ref="B18:B27"/>
    <mergeCell ref="D18:D27"/>
    <mergeCell ref="U18:U27"/>
    <mergeCell ref="B29:B38"/>
    <mergeCell ref="D29:D38"/>
    <mergeCell ref="V56:V60"/>
    <mergeCell ref="V34:V38"/>
    <mergeCell ref="B129:C129"/>
    <mergeCell ref="B130:C130"/>
    <mergeCell ref="B131:C131"/>
    <mergeCell ref="U129:V131"/>
    <mergeCell ref="A106:V106"/>
    <mergeCell ref="A113:A118"/>
    <mergeCell ref="B113:B118"/>
    <mergeCell ref="D113:D118"/>
    <mergeCell ref="U113:U118"/>
    <mergeCell ref="V113:V118"/>
    <mergeCell ref="A107:A112"/>
    <mergeCell ref="B107:B112"/>
    <mergeCell ref="D107:D112"/>
    <mergeCell ref="U107:U112"/>
    <mergeCell ref="V107:V112"/>
    <mergeCell ref="D40:D49"/>
    <mergeCell ref="U41:U49"/>
    <mergeCell ref="B51:B60"/>
    <mergeCell ref="A51:A60"/>
    <mergeCell ref="D51:D60"/>
    <mergeCell ref="U53:U60"/>
    <mergeCell ref="D73:D82"/>
    <mergeCell ref="B74:B82"/>
    <mergeCell ref="A73:A82"/>
    <mergeCell ref="U74:U82"/>
    <mergeCell ref="B62:B71"/>
    <mergeCell ref="A62:A71"/>
    <mergeCell ref="D62:D71"/>
    <mergeCell ref="U64:U71"/>
    <mergeCell ref="B72:C72"/>
    <mergeCell ref="V121:V128"/>
    <mergeCell ref="B95:B104"/>
    <mergeCell ref="A96:A104"/>
    <mergeCell ref="U95:U104"/>
    <mergeCell ref="D95:D104"/>
    <mergeCell ref="D120:D128"/>
    <mergeCell ref="B121:B128"/>
    <mergeCell ref="A120:A128"/>
    <mergeCell ref="U120:U128"/>
    <mergeCell ref="B105:C105"/>
  </mergeCells>
  <pageMargins left="0.27559055118110237" right="0.47244094488188981" top="0.74803149606299213" bottom="0.74803149606299213" header="0.31496062992125984" footer="0.31496062992125984"/>
  <pageSetup paperSize="9" scale="51" orientation="portrait" r:id="rId1"/>
  <rowBreaks count="1" manualBreakCount="1">
    <brk id="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"/>
  <sheetViews>
    <sheetView topLeftCell="A115" zoomScaleNormal="100" zoomScaleSheetLayoutView="80" workbookViewId="0">
      <selection activeCell="C7" sqref="C7:C11"/>
    </sheetView>
  </sheetViews>
  <sheetFormatPr defaultRowHeight="15" x14ac:dyDescent="0.25"/>
  <cols>
    <col min="1" max="1" width="3.140625" style="51" customWidth="1"/>
    <col min="2" max="2" width="16.7109375" style="51" customWidth="1"/>
    <col min="3" max="3" width="11.140625" style="51" customWidth="1"/>
    <col min="4" max="4" width="9.140625" style="51"/>
    <col min="5" max="7" width="13.140625" style="51" customWidth="1"/>
    <col min="8" max="8" width="6.140625" style="51" customWidth="1"/>
    <col min="9" max="9" width="5" style="51" customWidth="1"/>
    <col min="10" max="16384" width="9.140625" style="51"/>
  </cols>
  <sheetData>
    <row r="1" spans="1:10" ht="20.25" x14ac:dyDescent="0.3">
      <c r="A1" s="236" t="s">
        <v>0</v>
      </c>
      <c r="B1" s="236"/>
      <c r="C1" s="236"/>
      <c r="D1" s="236"/>
      <c r="E1" s="236"/>
      <c r="F1" s="236"/>
      <c r="G1" s="236"/>
      <c r="H1" s="237"/>
      <c r="I1" s="237"/>
      <c r="J1" s="237"/>
    </row>
    <row r="2" spans="1:10" ht="18.75" x14ac:dyDescent="0.3">
      <c r="A2" s="231" t="s">
        <v>53</v>
      </c>
      <c r="B2" s="232"/>
      <c r="C2" s="232"/>
      <c r="D2" s="232"/>
      <c r="E2" s="232"/>
      <c r="F2" s="232"/>
      <c r="G2" s="232"/>
      <c r="H2" s="232"/>
      <c r="I2" s="232"/>
      <c r="J2" s="232"/>
    </row>
    <row r="3" spans="1:10" ht="20.25" thickBot="1" x14ac:dyDescent="0.4">
      <c r="A3" s="233" t="s">
        <v>33</v>
      </c>
      <c r="B3" s="233"/>
      <c r="C3" s="233"/>
      <c r="D3" s="234"/>
      <c r="E3" s="234"/>
      <c r="F3" s="233"/>
      <c r="G3" s="233"/>
      <c r="H3" s="235"/>
      <c r="I3" s="235"/>
      <c r="J3" s="235"/>
    </row>
    <row r="4" spans="1:10" ht="62.25" customHeight="1" x14ac:dyDescent="0.25">
      <c r="A4" s="52" t="s">
        <v>1</v>
      </c>
      <c r="B4" s="52" t="s">
        <v>2</v>
      </c>
      <c r="C4" s="63" t="s">
        <v>3</v>
      </c>
      <c r="D4" s="64" t="s">
        <v>4</v>
      </c>
      <c r="E4" s="77" t="s">
        <v>42</v>
      </c>
      <c r="F4" s="32" t="s">
        <v>43</v>
      </c>
      <c r="G4" s="32" t="s">
        <v>44</v>
      </c>
      <c r="H4" s="53"/>
      <c r="I4" s="54" t="s">
        <v>20</v>
      </c>
      <c r="J4" s="58" t="s">
        <v>21</v>
      </c>
    </row>
    <row r="5" spans="1:10" ht="15.75" x14ac:dyDescent="0.25">
      <c r="A5" s="56">
        <v>1</v>
      </c>
      <c r="B5" s="56">
        <v>2</v>
      </c>
      <c r="C5" s="57">
        <v>3</v>
      </c>
      <c r="D5" s="35">
        <v>4</v>
      </c>
      <c r="E5" s="39">
        <v>5</v>
      </c>
      <c r="F5" s="36">
        <v>6</v>
      </c>
      <c r="G5" s="36">
        <v>7</v>
      </c>
      <c r="H5" s="22"/>
      <c r="I5" s="60">
        <v>21</v>
      </c>
      <c r="J5" s="59">
        <v>22</v>
      </c>
    </row>
    <row r="6" spans="1:10" ht="16.5" thickBot="1" x14ac:dyDescent="0.3">
      <c r="A6" s="56"/>
      <c r="B6" s="55" t="s">
        <v>22</v>
      </c>
      <c r="C6" s="57"/>
      <c r="D6" s="62"/>
      <c r="E6" s="40"/>
      <c r="F6" s="36"/>
      <c r="G6" s="36"/>
      <c r="H6" s="25"/>
      <c r="I6" s="23"/>
      <c r="J6" s="97"/>
    </row>
    <row r="7" spans="1:10" s="189" customFormat="1" ht="15.75" x14ac:dyDescent="0.25">
      <c r="A7" s="222">
        <v>1</v>
      </c>
      <c r="B7" s="222" t="s">
        <v>23</v>
      </c>
      <c r="C7" s="191" t="s">
        <v>47</v>
      </c>
      <c r="D7" s="224">
        <v>1</v>
      </c>
      <c r="E7" s="40">
        <v>20</v>
      </c>
      <c r="F7" s="36">
        <v>20</v>
      </c>
      <c r="G7" s="36">
        <v>42</v>
      </c>
      <c r="H7" s="196">
        <f t="shared" ref="H7:H11" si="0">SUM(E7:G7)</f>
        <v>82</v>
      </c>
      <c r="I7" s="250">
        <f>SUM(E7:G16)</f>
        <v>920</v>
      </c>
      <c r="J7" s="204"/>
    </row>
    <row r="8" spans="1:10" s="189" customFormat="1" ht="15.75" x14ac:dyDescent="0.25">
      <c r="A8" s="200"/>
      <c r="B8" s="200"/>
      <c r="C8" s="191" t="s">
        <v>48</v>
      </c>
      <c r="D8" s="205"/>
      <c r="E8" s="40">
        <v>50</v>
      </c>
      <c r="F8" s="36">
        <v>16</v>
      </c>
      <c r="G8" s="36">
        <v>0</v>
      </c>
      <c r="H8" s="196">
        <f t="shared" si="0"/>
        <v>66</v>
      </c>
      <c r="I8" s="211"/>
      <c r="J8" s="205"/>
    </row>
    <row r="9" spans="1:10" s="189" customFormat="1" ht="15.75" x14ac:dyDescent="0.25">
      <c r="A9" s="200"/>
      <c r="B9" s="200"/>
      <c r="C9" s="191" t="s">
        <v>49</v>
      </c>
      <c r="D9" s="205"/>
      <c r="E9" s="40">
        <v>50</v>
      </c>
      <c r="F9" s="36">
        <v>10</v>
      </c>
      <c r="G9" s="36">
        <v>5</v>
      </c>
      <c r="H9" s="196">
        <f t="shared" si="0"/>
        <v>65</v>
      </c>
      <c r="I9" s="211"/>
      <c r="J9" s="205"/>
    </row>
    <row r="10" spans="1:10" s="189" customFormat="1" ht="15.75" x14ac:dyDescent="0.25">
      <c r="A10" s="200"/>
      <c r="B10" s="200"/>
      <c r="C10" s="191" t="s">
        <v>50</v>
      </c>
      <c r="D10" s="205"/>
      <c r="E10" s="40">
        <v>65</v>
      </c>
      <c r="F10" s="36">
        <v>34</v>
      </c>
      <c r="G10" s="36">
        <v>0</v>
      </c>
      <c r="H10" s="196">
        <f t="shared" si="0"/>
        <v>99</v>
      </c>
      <c r="I10" s="211"/>
      <c r="J10" s="205"/>
    </row>
    <row r="11" spans="1:10" s="189" customFormat="1" ht="15.75" x14ac:dyDescent="0.25">
      <c r="A11" s="200"/>
      <c r="B11" s="200"/>
      <c r="C11" s="192" t="s">
        <v>51</v>
      </c>
      <c r="D11" s="205"/>
      <c r="E11" s="40">
        <v>95</v>
      </c>
      <c r="F11" s="36">
        <v>20</v>
      </c>
      <c r="G11" s="36">
        <v>33</v>
      </c>
      <c r="H11" s="196">
        <f t="shared" si="0"/>
        <v>148</v>
      </c>
      <c r="I11" s="211"/>
      <c r="J11" s="205"/>
    </row>
    <row r="12" spans="1:10" ht="15.75" x14ac:dyDescent="0.25">
      <c r="A12" s="200"/>
      <c r="B12" s="200"/>
      <c r="C12" s="57" t="s">
        <v>34</v>
      </c>
      <c r="D12" s="205"/>
      <c r="E12" s="76">
        <v>70</v>
      </c>
      <c r="F12" s="36">
        <v>22</v>
      </c>
      <c r="G12" s="36"/>
      <c r="H12" s="25">
        <f>SUM(E12:G12)</f>
        <v>92</v>
      </c>
      <c r="I12" s="211"/>
      <c r="J12" s="205"/>
    </row>
    <row r="13" spans="1:10" ht="15.75" x14ac:dyDescent="0.25">
      <c r="A13" s="200"/>
      <c r="B13" s="200"/>
      <c r="C13" s="57" t="s">
        <v>37</v>
      </c>
      <c r="D13" s="205"/>
      <c r="E13" s="40">
        <v>104</v>
      </c>
      <c r="F13" s="36">
        <v>22</v>
      </c>
      <c r="G13" s="36"/>
      <c r="H13" s="25">
        <f t="shared" ref="H13:H104" si="1">SUM(E13:G13)</f>
        <v>126</v>
      </c>
      <c r="I13" s="211"/>
      <c r="J13" s="205"/>
    </row>
    <row r="14" spans="1:10" ht="15.75" x14ac:dyDescent="0.25">
      <c r="A14" s="200"/>
      <c r="B14" s="200"/>
      <c r="C14" s="57" t="s">
        <v>35</v>
      </c>
      <c r="D14" s="205"/>
      <c r="E14" s="40">
        <v>55</v>
      </c>
      <c r="F14" s="36">
        <v>22</v>
      </c>
      <c r="G14" s="36"/>
      <c r="H14" s="25">
        <f t="shared" si="1"/>
        <v>77</v>
      </c>
      <c r="I14" s="211"/>
      <c r="J14" s="205"/>
    </row>
    <row r="15" spans="1:10" ht="15.75" x14ac:dyDescent="0.25">
      <c r="A15" s="200"/>
      <c r="B15" s="200"/>
      <c r="C15" s="57" t="s">
        <v>36</v>
      </c>
      <c r="D15" s="205"/>
      <c r="E15" s="40">
        <v>41</v>
      </c>
      <c r="F15" s="36">
        <v>22</v>
      </c>
      <c r="G15" s="36">
        <v>2</v>
      </c>
      <c r="H15" s="25">
        <f t="shared" si="1"/>
        <v>65</v>
      </c>
      <c r="I15" s="211"/>
      <c r="J15" s="205"/>
    </row>
    <row r="16" spans="1:10" ht="16.5" thickBot="1" x14ac:dyDescent="0.3">
      <c r="A16" s="201"/>
      <c r="B16" s="201"/>
      <c r="C16" s="16" t="s">
        <v>38</v>
      </c>
      <c r="D16" s="206"/>
      <c r="E16" s="78">
        <v>50</v>
      </c>
      <c r="F16" s="80">
        <v>22</v>
      </c>
      <c r="G16" s="80">
        <v>28</v>
      </c>
      <c r="H16" s="66">
        <f t="shared" si="1"/>
        <v>100</v>
      </c>
      <c r="I16" s="212"/>
      <c r="J16" s="206"/>
    </row>
    <row r="17" spans="1:10" ht="16.5" thickBot="1" x14ac:dyDescent="0.3">
      <c r="A17" s="17"/>
      <c r="B17" s="246" t="s">
        <v>20</v>
      </c>
      <c r="C17" s="247"/>
      <c r="D17" s="82"/>
      <c r="E17" s="79">
        <f>SUM(E7:E16)</f>
        <v>600</v>
      </c>
      <c r="F17" s="79">
        <f t="shared" ref="F17:H17" si="2">SUM(F7:F16)</f>
        <v>210</v>
      </c>
      <c r="G17" s="79">
        <f t="shared" si="2"/>
        <v>110</v>
      </c>
      <c r="H17" s="187">
        <f t="shared" si="2"/>
        <v>920</v>
      </c>
      <c r="I17" s="140"/>
      <c r="J17" s="82"/>
    </row>
    <row r="18" spans="1:10" s="189" customFormat="1" ht="15.75" x14ac:dyDescent="0.25">
      <c r="A18" s="93"/>
      <c r="B18" s="199" t="s">
        <v>24</v>
      </c>
      <c r="C18" s="191" t="s">
        <v>47</v>
      </c>
      <c r="D18" s="204">
        <v>1</v>
      </c>
      <c r="E18" s="40">
        <v>40</v>
      </c>
      <c r="F18" s="36">
        <v>10</v>
      </c>
      <c r="G18" s="36">
        <v>6</v>
      </c>
      <c r="H18" s="196">
        <f t="shared" ref="H18:H22" si="3">SUM(E18:G18)</f>
        <v>56</v>
      </c>
      <c r="I18" s="226">
        <f>SUM(E18:G27)</f>
        <v>920</v>
      </c>
      <c r="J18" s="204"/>
    </row>
    <row r="19" spans="1:10" s="189" customFormat="1" ht="15.75" x14ac:dyDescent="0.25">
      <c r="A19" s="93"/>
      <c r="B19" s="200"/>
      <c r="C19" s="191" t="s">
        <v>48</v>
      </c>
      <c r="D19" s="205"/>
      <c r="E19" s="40">
        <v>28</v>
      </c>
      <c r="F19" s="36">
        <v>0</v>
      </c>
      <c r="G19" s="36">
        <v>0</v>
      </c>
      <c r="H19" s="196">
        <f t="shared" si="3"/>
        <v>28</v>
      </c>
      <c r="I19" s="211"/>
      <c r="J19" s="205"/>
    </row>
    <row r="20" spans="1:10" s="189" customFormat="1" ht="15.75" x14ac:dyDescent="0.25">
      <c r="A20" s="93"/>
      <c r="B20" s="200"/>
      <c r="C20" s="191" t="s">
        <v>49</v>
      </c>
      <c r="D20" s="205"/>
      <c r="E20" s="40">
        <v>10</v>
      </c>
      <c r="F20" s="36">
        <v>0</v>
      </c>
      <c r="G20" s="36">
        <v>10</v>
      </c>
      <c r="H20" s="196">
        <f t="shared" si="3"/>
        <v>20</v>
      </c>
      <c r="I20" s="211"/>
      <c r="J20" s="205"/>
    </row>
    <row r="21" spans="1:10" s="189" customFormat="1" ht="15.75" x14ac:dyDescent="0.25">
      <c r="A21" s="93"/>
      <c r="B21" s="200"/>
      <c r="C21" s="191" t="s">
        <v>50</v>
      </c>
      <c r="D21" s="205"/>
      <c r="E21" s="40">
        <v>65</v>
      </c>
      <c r="F21" s="36">
        <v>0</v>
      </c>
      <c r="G21" s="36">
        <v>9</v>
      </c>
      <c r="H21" s="196">
        <f t="shared" si="3"/>
        <v>74</v>
      </c>
      <c r="I21" s="211"/>
      <c r="J21" s="205"/>
    </row>
    <row r="22" spans="1:10" s="189" customFormat="1" ht="15.75" x14ac:dyDescent="0.25">
      <c r="A22" s="93"/>
      <c r="B22" s="200"/>
      <c r="C22" s="192" t="s">
        <v>51</v>
      </c>
      <c r="D22" s="205"/>
      <c r="E22" s="40">
        <v>117</v>
      </c>
      <c r="F22" s="36">
        <v>0</v>
      </c>
      <c r="G22" s="36">
        <v>0</v>
      </c>
      <c r="H22" s="196">
        <f t="shared" si="3"/>
        <v>117</v>
      </c>
      <c r="I22" s="211"/>
      <c r="J22" s="205"/>
    </row>
    <row r="23" spans="1:10" ht="15.75" x14ac:dyDescent="0.25">
      <c r="A23" s="26">
        <v>2</v>
      </c>
      <c r="B23" s="200"/>
      <c r="C23" s="14" t="s">
        <v>34</v>
      </c>
      <c r="D23" s="205"/>
      <c r="E23" s="40">
        <v>56</v>
      </c>
      <c r="F23" s="68">
        <v>64</v>
      </c>
      <c r="G23" s="68">
        <v>17</v>
      </c>
      <c r="H23" s="67">
        <f t="shared" si="1"/>
        <v>137</v>
      </c>
      <c r="I23" s="211"/>
      <c r="J23" s="205"/>
    </row>
    <row r="24" spans="1:10" ht="15.75" x14ac:dyDescent="0.25">
      <c r="A24" s="26"/>
      <c r="B24" s="200"/>
      <c r="C24" s="57" t="s">
        <v>37</v>
      </c>
      <c r="D24" s="205"/>
      <c r="E24" s="40">
        <v>68</v>
      </c>
      <c r="F24" s="36">
        <v>62</v>
      </c>
      <c r="G24" s="36">
        <v>10</v>
      </c>
      <c r="H24" s="25">
        <f t="shared" si="1"/>
        <v>140</v>
      </c>
      <c r="I24" s="211"/>
      <c r="J24" s="205"/>
    </row>
    <row r="25" spans="1:10" ht="15.75" x14ac:dyDescent="0.25">
      <c r="A25" s="26"/>
      <c r="B25" s="200"/>
      <c r="C25" s="57" t="s">
        <v>35</v>
      </c>
      <c r="D25" s="205"/>
      <c r="E25" s="40">
        <v>74</v>
      </c>
      <c r="F25" s="36">
        <v>55</v>
      </c>
      <c r="G25" s="36"/>
      <c r="H25" s="25">
        <f t="shared" si="1"/>
        <v>129</v>
      </c>
      <c r="I25" s="211"/>
      <c r="J25" s="205"/>
    </row>
    <row r="26" spans="1:10" ht="15.75" x14ac:dyDescent="0.25">
      <c r="A26" s="26"/>
      <c r="B26" s="200"/>
      <c r="C26" s="57" t="s">
        <v>36</v>
      </c>
      <c r="D26" s="205"/>
      <c r="E26" s="40">
        <v>34</v>
      </c>
      <c r="F26" s="36">
        <v>41</v>
      </c>
      <c r="G26" s="36">
        <v>1</v>
      </c>
      <c r="H26" s="25">
        <f t="shared" si="1"/>
        <v>76</v>
      </c>
      <c r="I26" s="211"/>
      <c r="J26" s="205"/>
    </row>
    <row r="27" spans="1:10" ht="16.5" thickBot="1" x14ac:dyDescent="0.3">
      <c r="A27" s="26"/>
      <c r="B27" s="201"/>
      <c r="C27" s="16" t="s">
        <v>38</v>
      </c>
      <c r="D27" s="206"/>
      <c r="E27" s="78">
        <v>8</v>
      </c>
      <c r="F27" s="80">
        <v>135</v>
      </c>
      <c r="G27" s="80">
        <v>0</v>
      </c>
      <c r="H27" s="66">
        <f t="shared" si="1"/>
        <v>143</v>
      </c>
      <c r="I27" s="212"/>
      <c r="J27" s="206"/>
    </row>
    <row r="28" spans="1:10" ht="16.5" thickBot="1" x14ac:dyDescent="0.3">
      <c r="A28" s="81"/>
      <c r="B28" s="246" t="s">
        <v>20</v>
      </c>
      <c r="C28" s="247"/>
      <c r="D28" s="82"/>
      <c r="E28" s="79">
        <f>SUM(E18:E27)</f>
        <v>500</v>
      </c>
      <c r="F28" s="79">
        <f t="shared" ref="F28:H28" si="4">SUM(F18:F27)</f>
        <v>367</v>
      </c>
      <c r="G28" s="79">
        <f t="shared" si="4"/>
        <v>53</v>
      </c>
      <c r="H28" s="187">
        <f t="shared" si="4"/>
        <v>920</v>
      </c>
      <c r="I28" s="83"/>
      <c r="J28" s="82"/>
    </row>
    <row r="29" spans="1:10" s="189" customFormat="1" ht="15.75" x14ac:dyDescent="0.25">
      <c r="A29" s="93"/>
      <c r="B29" s="199" t="s">
        <v>25</v>
      </c>
      <c r="C29" s="191" t="s">
        <v>47</v>
      </c>
      <c r="D29" s="204">
        <v>1</v>
      </c>
      <c r="E29" s="84">
        <v>30</v>
      </c>
      <c r="F29" s="84">
        <v>24</v>
      </c>
      <c r="G29" s="251">
        <v>10</v>
      </c>
      <c r="H29" s="196">
        <f t="shared" ref="H29:H33" si="5">SUM(E29:G29)</f>
        <v>64</v>
      </c>
      <c r="I29" s="226">
        <f>SUM(E29:G38)</f>
        <v>920</v>
      </c>
      <c r="J29" s="204"/>
    </row>
    <row r="30" spans="1:10" s="189" customFormat="1" ht="15.75" x14ac:dyDescent="0.25">
      <c r="A30" s="93"/>
      <c r="B30" s="200"/>
      <c r="C30" s="191" t="s">
        <v>48</v>
      </c>
      <c r="D30" s="205"/>
      <c r="E30" s="84">
        <v>46</v>
      </c>
      <c r="F30" s="84">
        <v>9</v>
      </c>
      <c r="G30" s="251">
        <v>5</v>
      </c>
      <c r="H30" s="196">
        <f t="shared" si="5"/>
        <v>60</v>
      </c>
      <c r="I30" s="211"/>
      <c r="J30" s="205"/>
    </row>
    <row r="31" spans="1:10" s="189" customFormat="1" ht="15.75" x14ac:dyDescent="0.25">
      <c r="A31" s="93"/>
      <c r="B31" s="200"/>
      <c r="C31" s="191" t="s">
        <v>49</v>
      </c>
      <c r="D31" s="205"/>
      <c r="E31" s="84">
        <v>8</v>
      </c>
      <c r="F31" s="84">
        <v>29</v>
      </c>
      <c r="G31" s="36">
        <v>5</v>
      </c>
      <c r="H31" s="196">
        <f t="shared" si="5"/>
        <v>42</v>
      </c>
      <c r="I31" s="211"/>
      <c r="J31" s="205"/>
    </row>
    <row r="32" spans="1:10" s="189" customFormat="1" ht="15.75" x14ac:dyDescent="0.25">
      <c r="A32" s="93"/>
      <c r="B32" s="200"/>
      <c r="C32" s="191" t="s">
        <v>50</v>
      </c>
      <c r="D32" s="205"/>
      <c r="E32" s="84">
        <v>46</v>
      </c>
      <c r="F32" s="84">
        <v>59</v>
      </c>
      <c r="G32" s="36">
        <v>5</v>
      </c>
      <c r="H32" s="196">
        <f t="shared" si="5"/>
        <v>110</v>
      </c>
      <c r="I32" s="211"/>
      <c r="J32" s="205"/>
    </row>
    <row r="33" spans="1:10" s="189" customFormat="1" ht="15.75" x14ac:dyDescent="0.25">
      <c r="A33" s="93"/>
      <c r="B33" s="200"/>
      <c r="C33" s="192" t="s">
        <v>51</v>
      </c>
      <c r="D33" s="205"/>
      <c r="E33" s="40">
        <v>150</v>
      </c>
      <c r="F33" s="36"/>
      <c r="G33" s="36"/>
      <c r="H33" s="196">
        <f t="shared" si="5"/>
        <v>150</v>
      </c>
      <c r="I33" s="211"/>
      <c r="J33" s="205"/>
    </row>
    <row r="34" spans="1:10" ht="15.75" x14ac:dyDescent="0.25">
      <c r="A34" s="200">
        <v>3</v>
      </c>
      <c r="B34" s="200"/>
      <c r="C34" s="14" t="s">
        <v>34</v>
      </c>
      <c r="D34" s="205"/>
      <c r="E34" s="40">
        <v>62</v>
      </c>
      <c r="F34" s="68">
        <v>25</v>
      </c>
      <c r="G34" s="68">
        <v>15</v>
      </c>
      <c r="H34" s="67">
        <f t="shared" si="1"/>
        <v>102</v>
      </c>
      <c r="I34" s="211"/>
      <c r="J34" s="205"/>
    </row>
    <row r="35" spans="1:10" ht="15.75" x14ac:dyDescent="0.25">
      <c r="A35" s="200"/>
      <c r="B35" s="200"/>
      <c r="C35" s="57" t="s">
        <v>37</v>
      </c>
      <c r="D35" s="205"/>
      <c r="E35" s="40">
        <v>90</v>
      </c>
      <c r="F35" s="36">
        <v>10</v>
      </c>
      <c r="G35" s="36">
        <v>4</v>
      </c>
      <c r="H35" s="25">
        <f t="shared" si="1"/>
        <v>104</v>
      </c>
      <c r="I35" s="211"/>
      <c r="J35" s="205"/>
    </row>
    <row r="36" spans="1:10" ht="15.75" x14ac:dyDescent="0.25">
      <c r="A36" s="200"/>
      <c r="B36" s="200"/>
      <c r="C36" s="57" t="s">
        <v>35</v>
      </c>
      <c r="D36" s="205"/>
      <c r="E36" s="40">
        <v>72</v>
      </c>
      <c r="F36" s="36">
        <v>10</v>
      </c>
      <c r="G36" s="36">
        <v>2</v>
      </c>
      <c r="H36" s="25">
        <f t="shared" si="1"/>
        <v>84</v>
      </c>
      <c r="I36" s="211"/>
      <c r="J36" s="205"/>
    </row>
    <row r="37" spans="1:10" ht="15.75" x14ac:dyDescent="0.25">
      <c r="A37" s="200"/>
      <c r="B37" s="200"/>
      <c r="C37" s="57" t="s">
        <v>36</v>
      </c>
      <c r="D37" s="205"/>
      <c r="E37" s="40">
        <v>6</v>
      </c>
      <c r="F37" s="36">
        <v>68</v>
      </c>
      <c r="G37" s="36">
        <v>2</v>
      </c>
      <c r="H37" s="25">
        <f t="shared" si="1"/>
        <v>76</v>
      </c>
      <c r="I37" s="211"/>
      <c r="J37" s="205"/>
    </row>
    <row r="38" spans="1:10" ht="16.5" thickBot="1" x14ac:dyDescent="0.3">
      <c r="A38" s="200"/>
      <c r="B38" s="201"/>
      <c r="C38" s="16" t="s">
        <v>38</v>
      </c>
      <c r="D38" s="206"/>
      <c r="E38" s="78">
        <v>42</v>
      </c>
      <c r="F38" s="80">
        <v>69</v>
      </c>
      <c r="G38" s="80">
        <v>17</v>
      </c>
      <c r="H38" s="66">
        <f t="shared" si="1"/>
        <v>128</v>
      </c>
      <c r="I38" s="212"/>
      <c r="J38" s="206"/>
    </row>
    <row r="39" spans="1:10" ht="16.5" thickBot="1" x14ac:dyDescent="0.3">
      <c r="A39" s="81"/>
      <c r="B39" s="246" t="s">
        <v>20</v>
      </c>
      <c r="C39" s="247"/>
      <c r="D39" s="82"/>
      <c r="E39" s="79">
        <f>SUM(E29:E38)</f>
        <v>552</v>
      </c>
      <c r="F39" s="79">
        <f t="shared" ref="F39:H39" si="6">SUM(F29:F38)</f>
        <v>303</v>
      </c>
      <c r="G39" s="79">
        <f t="shared" si="6"/>
        <v>65</v>
      </c>
      <c r="H39" s="187">
        <f t="shared" si="6"/>
        <v>920</v>
      </c>
      <c r="I39" s="83"/>
      <c r="J39" s="82"/>
    </row>
    <row r="40" spans="1:10" s="189" customFormat="1" ht="15.75" x14ac:dyDescent="0.25">
      <c r="A40" s="93"/>
      <c r="B40" s="199" t="s">
        <v>26</v>
      </c>
      <c r="C40" s="191" t="s">
        <v>47</v>
      </c>
      <c r="D40" s="204">
        <v>1</v>
      </c>
      <c r="E40" s="84">
        <v>20</v>
      </c>
      <c r="F40" s="84">
        <v>14</v>
      </c>
      <c r="G40" s="251">
        <v>13</v>
      </c>
      <c r="H40" s="196">
        <f t="shared" si="1"/>
        <v>47</v>
      </c>
      <c r="I40" s="226">
        <f>SUM(E40:G49)</f>
        <v>920</v>
      </c>
      <c r="J40" s="204"/>
    </row>
    <row r="41" spans="1:10" s="189" customFormat="1" ht="15.75" x14ac:dyDescent="0.25">
      <c r="A41" s="93"/>
      <c r="B41" s="200"/>
      <c r="C41" s="191" t="s">
        <v>48</v>
      </c>
      <c r="D41" s="205"/>
      <c r="E41" s="84">
        <v>20</v>
      </c>
      <c r="F41" s="84">
        <v>26</v>
      </c>
      <c r="G41" s="251">
        <v>22</v>
      </c>
      <c r="H41" s="196">
        <f t="shared" si="1"/>
        <v>68</v>
      </c>
      <c r="I41" s="211"/>
      <c r="J41" s="205"/>
    </row>
    <row r="42" spans="1:10" s="189" customFormat="1" ht="15.75" x14ac:dyDescent="0.25">
      <c r="A42" s="93"/>
      <c r="B42" s="200"/>
      <c r="C42" s="191" t="s">
        <v>49</v>
      </c>
      <c r="D42" s="205"/>
      <c r="E42" s="84">
        <v>50</v>
      </c>
      <c r="F42" s="84">
        <v>50</v>
      </c>
      <c r="G42" s="36">
        <v>14</v>
      </c>
      <c r="H42" s="196">
        <f t="shared" si="1"/>
        <v>114</v>
      </c>
      <c r="I42" s="211"/>
      <c r="J42" s="205"/>
    </row>
    <row r="43" spans="1:10" s="189" customFormat="1" ht="15.75" x14ac:dyDescent="0.25">
      <c r="A43" s="93"/>
      <c r="B43" s="200"/>
      <c r="C43" s="191" t="s">
        <v>50</v>
      </c>
      <c r="D43" s="205"/>
      <c r="E43" s="84">
        <v>55</v>
      </c>
      <c r="F43" s="84">
        <v>45</v>
      </c>
      <c r="G43" s="36">
        <v>18</v>
      </c>
      <c r="H43" s="196">
        <f t="shared" si="1"/>
        <v>118</v>
      </c>
      <c r="I43" s="211"/>
      <c r="J43" s="205"/>
    </row>
    <row r="44" spans="1:10" s="189" customFormat="1" ht="15.75" x14ac:dyDescent="0.25">
      <c r="A44" s="93"/>
      <c r="B44" s="200"/>
      <c r="C44" s="192" t="s">
        <v>51</v>
      </c>
      <c r="D44" s="205"/>
      <c r="E44" s="40">
        <v>105</v>
      </c>
      <c r="F44" s="36">
        <v>40</v>
      </c>
      <c r="G44" s="36"/>
      <c r="H44" s="196">
        <f t="shared" si="1"/>
        <v>145</v>
      </c>
      <c r="I44" s="211"/>
      <c r="J44" s="205"/>
    </row>
    <row r="45" spans="1:10" ht="15.75" x14ac:dyDescent="0.25">
      <c r="A45" s="26"/>
      <c r="B45" s="200"/>
      <c r="C45" s="14" t="s">
        <v>34</v>
      </c>
      <c r="D45" s="205"/>
      <c r="E45" s="40">
        <v>10</v>
      </c>
      <c r="F45" s="68">
        <v>40</v>
      </c>
      <c r="G45" s="68">
        <v>6</v>
      </c>
      <c r="H45" s="67">
        <f t="shared" si="1"/>
        <v>56</v>
      </c>
      <c r="I45" s="211"/>
      <c r="J45" s="205"/>
    </row>
    <row r="46" spans="1:10" ht="15.75" x14ac:dyDescent="0.25">
      <c r="A46" s="26"/>
      <c r="B46" s="200"/>
      <c r="C46" s="57" t="s">
        <v>37</v>
      </c>
      <c r="D46" s="205"/>
      <c r="E46" s="40">
        <v>44</v>
      </c>
      <c r="F46" s="36">
        <v>20</v>
      </c>
      <c r="G46" s="36">
        <v>2</v>
      </c>
      <c r="H46" s="25">
        <f t="shared" si="1"/>
        <v>66</v>
      </c>
      <c r="I46" s="211"/>
      <c r="J46" s="205"/>
    </row>
    <row r="47" spans="1:10" ht="15.75" x14ac:dyDescent="0.25">
      <c r="A47" s="26">
        <v>4</v>
      </c>
      <c r="B47" s="200"/>
      <c r="C47" s="57" t="s">
        <v>35</v>
      </c>
      <c r="D47" s="205"/>
      <c r="E47" s="40">
        <v>20</v>
      </c>
      <c r="F47" s="36">
        <v>40</v>
      </c>
      <c r="G47" s="36">
        <v>14</v>
      </c>
      <c r="H47" s="25">
        <f t="shared" si="1"/>
        <v>74</v>
      </c>
      <c r="I47" s="211"/>
      <c r="J47" s="205"/>
    </row>
    <row r="48" spans="1:10" ht="15.75" x14ac:dyDescent="0.25">
      <c r="A48" s="26"/>
      <c r="B48" s="200"/>
      <c r="C48" s="57" t="s">
        <v>36</v>
      </c>
      <c r="D48" s="205"/>
      <c r="E48" s="40">
        <v>34</v>
      </c>
      <c r="F48" s="36">
        <v>40</v>
      </c>
      <c r="G48" s="36">
        <v>2</v>
      </c>
      <c r="H48" s="25">
        <f t="shared" si="1"/>
        <v>76</v>
      </c>
      <c r="I48" s="211"/>
      <c r="J48" s="205"/>
    </row>
    <row r="49" spans="1:10" ht="16.5" thickBot="1" x14ac:dyDescent="0.3">
      <c r="A49" s="26"/>
      <c r="B49" s="201"/>
      <c r="C49" s="16" t="s">
        <v>38</v>
      </c>
      <c r="D49" s="206"/>
      <c r="E49" s="78">
        <v>142</v>
      </c>
      <c r="F49" s="80">
        <v>5</v>
      </c>
      <c r="G49" s="80">
        <v>9</v>
      </c>
      <c r="H49" s="66">
        <f t="shared" si="1"/>
        <v>156</v>
      </c>
      <c r="I49" s="212"/>
      <c r="J49" s="206"/>
    </row>
    <row r="50" spans="1:10" ht="16.5" thickBot="1" x14ac:dyDescent="0.3">
      <c r="A50" s="81"/>
      <c r="B50" s="246" t="s">
        <v>20</v>
      </c>
      <c r="C50" s="247"/>
      <c r="D50" s="82"/>
      <c r="E50" s="79">
        <f>SUM(E40:E49)</f>
        <v>500</v>
      </c>
      <c r="F50" s="79">
        <f t="shared" ref="F50:H50" si="7">SUM(F40:F49)</f>
        <v>320</v>
      </c>
      <c r="G50" s="79">
        <f t="shared" si="7"/>
        <v>100</v>
      </c>
      <c r="H50" s="187">
        <f t="shared" si="7"/>
        <v>920</v>
      </c>
      <c r="I50" s="91"/>
      <c r="J50" s="82"/>
    </row>
    <row r="51" spans="1:10" s="189" customFormat="1" ht="15.75" x14ac:dyDescent="0.25">
      <c r="A51" s="93"/>
      <c r="B51" s="199" t="s">
        <v>27</v>
      </c>
      <c r="C51" s="191" t="s">
        <v>47</v>
      </c>
      <c r="D51" s="204">
        <v>1</v>
      </c>
      <c r="E51" s="84">
        <v>32</v>
      </c>
      <c r="F51" s="84">
        <v>10</v>
      </c>
      <c r="G51" s="251">
        <v>4</v>
      </c>
      <c r="H51" s="196">
        <f t="shared" ref="H51:H55" si="8">SUM(E51:G51)</f>
        <v>46</v>
      </c>
      <c r="I51" s="248">
        <f>SUM(E51:G60)</f>
        <v>880</v>
      </c>
      <c r="J51" s="204"/>
    </row>
    <row r="52" spans="1:10" s="189" customFormat="1" ht="15.75" x14ac:dyDescent="0.25">
      <c r="A52" s="93"/>
      <c r="B52" s="200"/>
      <c r="C52" s="191" t="s">
        <v>48</v>
      </c>
      <c r="D52" s="205"/>
      <c r="E52" s="84">
        <v>53</v>
      </c>
      <c r="F52" s="84">
        <v>40</v>
      </c>
      <c r="G52" s="251">
        <v>6</v>
      </c>
      <c r="H52" s="196">
        <f t="shared" si="8"/>
        <v>99</v>
      </c>
      <c r="I52" s="248"/>
      <c r="J52" s="205"/>
    </row>
    <row r="53" spans="1:10" s="189" customFormat="1" ht="15.75" x14ac:dyDescent="0.25">
      <c r="A53" s="93"/>
      <c r="B53" s="200"/>
      <c r="C53" s="191" t="s">
        <v>49</v>
      </c>
      <c r="D53" s="205"/>
      <c r="E53" s="84">
        <v>50</v>
      </c>
      <c r="F53" s="84">
        <v>20</v>
      </c>
      <c r="G53" s="36">
        <v>10</v>
      </c>
      <c r="H53" s="196">
        <f t="shared" si="8"/>
        <v>80</v>
      </c>
      <c r="I53" s="248"/>
      <c r="J53" s="205"/>
    </row>
    <row r="54" spans="1:10" s="189" customFormat="1" ht="15.75" x14ac:dyDescent="0.25">
      <c r="A54" s="93"/>
      <c r="B54" s="200"/>
      <c r="C54" s="191" t="s">
        <v>50</v>
      </c>
      <c r="D54" s="205"/>
      <c r="E54" s="84">
        <v>55</v>
      </c>
      <c r="F54" s="84">
        <v>20</v>
      </c>
      <c r="G54" s="36">
        <v>20</v>
      </c>
      <c r="H54" s="196">
        <f t="shared" si="8"/>
        <v>95</v>
      </c>
      <c r="I54" s="248"/>
      <c r="J54" s="205"/>
    </row>
    <row r="55" spans="1:10" s="189" customFormat="1" ht="15.75" x14ac:dyDescent="0.25">
      <c r="A55" s="93"/>
      <c r="B55" s="200"/>
      <c r="C55" s="192" t="s">
        <v>51</v>
      </c>
      <c r="D55" s="205"/>
      <c r="E55" s="40">
        <v>100</v>
      </c>
      <c r="F55" s="36"/>
      <c r="G55" s="36"/>
      <c r="H55" s="196">
        <f t="shared" si="8"/>
        <v>100</v>
      </c>
      <c r="I55" s="248"/>
      <c r="J55" s="205"/>
    </row>
    <row r="56" spans="1:10" ht="15.75" x14ac:dyDescent="0.25">
      <c r="A56" s="200">
        <v>5</v>
      </c>
      <c r="B56" s="200"/>
      <c r="C56" s="14" t="s">
        <v>34</v>
      </c>
      <c r="D56" s="205"/>
      <c r="E56" s="40">
        <v>70</v>
      </c>
      <c r="F56" s="68">
        <v>26</v>
      </c>
      <c r="G56" s="68">
        <v>12</v>
      </c>
      <c r="H56" s="67">
        <f t="shared" si="1"/>
        <v>108</v>
      </c>
      <c r="I56" s="248"/>
      <c r="J56" s="205"/>
    </row>
    <row r="57" spans="1:10" ht="15.75" x14ac:dyDescent="0.25">
      <c r="A57" s="200"/>
      <c r="B57" s="200"/>
      <c r="C57" s="57" t="s">
        <v>37</v>
      </c>
      <c r="D57" s="205"/>
      <c r="E57" s="40">
        <v>30</v>
      </c>
      <c r="F57" s="36">
        <v>17</v>
      </c>
      <c r="G57" s="36">
        <v>8</v>
      </c>
      <c r="H57" s="25">
        <f t="shared" si="1"/>
        <v>55</v>
      </c>
      <c r="I57" s="248"/>
      <c r="J57" s="205"/>
    </row>
    <row r="58" spans="1:10" ht="15.75" x14ac:dyDescent="0.25">
      <c r="A58" s="200"/>
      <c r="B58" s="200"/>
      <c r="C58" s="57" t="s">
        <v>35</v>
      </c>
      <c r="D58" s="205"/>
      <c r="E58" s="40">
        <v>25</v>
      </c>
      <c r="F58" s="36">
        <v>17</v>
      </c>
      <c r="G58" s="36">
        <v>20</v>
      </c>
      <c r="H58" s="25">
        <f t="shared" si="1"/>
        <v>62</v>
      </c>
      <c r="I58" s="248"/>
      <c r="J58" s="205"/>
    </row>
    <row r="59" spans="1:10" ht="15.75" x14ac:dyDescent="0.25">
      <c r="A59" s="200"/>
      <c r="B59" s="200"/>
      <c r="C59" s="57" t="s">
        <v>36</v>
      </c>
      <c r="D59" s="205"/>
      <c r="E59" s="40">
        <v>41</v>
      </c>
      <c r="F59" s="36">
        <v>20</v>
      </c>
      <c r="G59" s="36">
        <v>20</v>
      </c>
      <c r="H59" s="25">
        <f t="shared" si="1"/>
        <v>81</v>
      </c>
      <c r="I59" s="248"/>
      <c r="J59" s="205"/>
    </row>
    <row r="60" spans="1:10" ht="16.5" thickBot="1" x14ac:dyDescent="0.3">
      <c r="A60" s="200"/>
      <c r="B60" s="201"/>
      <c r="C60" s="16" t="s">
        <v>38</v>
      </c>
      <c r="D60" s="206"/>
      <c r="E60" s="78">
        <v>44</v>
      </c>
      <c r="F60" s="80">
        <v>110</v>
      </c>
      <c r="G60" s="80"/>
      <c r="H60" s="66">
        <f t="shared" si="1"/>
        <v>154</v>
      </c>
      <c r="I60" s="249"/>
      <c r="J60" s="206"/>
    </row>
    <row r="61" spans="1:10" ht="16.5" thickBot="1" x14ac:dyDescent="0.3">
      <c r="A61" s="81"/>
      <c r="B61" s="246" t="s">
        <v>20</v>
      </c>
      <c r="C61" s="247"/>
      <c r="D61" s="82"/>
      <c r="E61" s="79">
        <f>SUM(E51:E60)</f>
        <v>500</v>
      </c>
      <c r="F61" s="79">
        <f t="shared" ref="F61:H61" si="9">SUM(F51:F60)</f>
        <v>280</v>
      </c>
      <c r="G61" s="79">
        <f t="shared" si="9"/>
        <v>100</v>
      </c>
      <c r="H61" s="187">
        <f t="shared" si="9"/>
        <v>880</v>
      </c>
      <c r="I61" s="92"/>
      <c r="J61" s="82"/>
    </row>
    <row r="62" spans="1:10" s="189" customFormat="1" ht="15.75" x14ac:dyDescent="0.25">
      <c r="A62" s="93"/>
      <c r="B62" s="103"/>
      <c r="C62" s="191" t="s">
        <v>47</v>
      </c>
      <c r="D62" s="204">
        <v>1</v>
      </c>
      <c r="E62" s="84">
        <v>45</v>
      </c>
      <c r="F62" s="84">
        <v>32</v>
      </c>
      <c r="G62" s="251">
        <v>0</v>
      </c>
      <c r="H62" s="67">
        <f t="shared" si="1"/>
        <v>77</v>
      </c>
      <c r="I62" s="226">
        <f>SUM(E62:G71)</f>
        <v>920</v>
      </c>
      <c r="J62" s="204"/>
    </row>
    <row r="63" spans="1:10" s="189" customFormat="1" ht="15.75" x14ac:dyDescent="0.25">
      <c r="A63" s="93"/>
      <c r="B63" s="103"/>
      <c r="C63" s="191" t="s">
        <v>48</v>
      </c>
      <c r="D63" s="205"/>
      <c r="E63" s="84">
        <v>55</v>
      </c>
      <c r="F63" s="84">
        <v>60</v>
      </c>
      <c r="G63" s="251">
        <v>0</v>
      </c>
      <c r="H63" s="67">
        <f t="shared" si="1"/>
        <v>115</v>
      </c>
      <c r="I63" s="211"/>
      <c r="J63" s="205"/>
    </row>
    <row r="64" spans="1:10" s="189" customFormat="1" ht="15.75" x14ac:dyDescent="0.25">
      <c r="A64" s="93"/>
      <c r="B64" s="103"/>
      <c r="C64" s="191" t="s">
        <v>49</v>
      </c>
      <c r="D64" s="205"/>
      <c r="E64" s="84">
        <v>0</v>
      </c>
      <c r="F64" s="84">
        <v>60</v>
      </c>
      <c r="G64" s="36">
        <v>10</v>
      </c>
      <c r="H64" s="67">
        <f t="shared" si="1"/>
        <v>70</v>
      </c>
      <c r="I64" s="211"/>
      <c r="J64" s="205"/>
    </row>
    <row r="65" spans="1:10" s="189" customFormat="1" ht="15.75" x14ac:dyDescent="0.25">
      <c r="A65" s="93"/>
      <c r="B65" s="103"/>
      <c r="C65" s="191" t="s">
        <v>50</v>
      </c>
      <c r="D65" s="205"/>
      <c r="E65" s="84">
        <v>90</v>
      </c>
      <c r="F65" s="84">
        <v>19</v>
      </c>
      <c r="G65" s="36">
        <v>10</v>
      </c>
      <c r="H65" s="67">
        <f t="shared" si="1"/>
        <v>119</v>
      </c>
      <c r="I65" s="211"/>
      <c r="J65" s="205"/>
    </row>
    <row r="66" spans="1:10" s="189" customFormat="1" ht="15.75" x14ac:dyDescent="0.25">
      <c r="A66" s="93"/>
      <c r="B66" s="103"/>
      <c r="C66" s="192" t="s">
        <v>51</v>
      </c>
      <c r="D66" s="205"/>
      <c r="E66" s="40">
        <v>20</v>
      </c>
      <c r="F66" s="36">
        <v>89</v>
      </c>
      <c r="G66" s="36">
        <v>30</v>
      </c>
      <c r="H66" s="67">
        <f t="shared" si="1"/>
        <v>139</v>
      </c>
      <c r="I66" s="211"/>
      <c r="J66" s="205"/>
    </row>
    <row r="67" spans="1:10" ht="15.75" x14ac:dyDescent="0.25">
      <c r="A67" s="200">
        <v>6</v>
      </c>
      <c r="B67" s="194" t="s">
        <v>28</v>
      </c>
      <c r="C67" s="14" t="s">
        <v>34</v>
      </c>
      <c r="D67" s="205"/>
      <c r="E67" s="40">
        <v>45</v>
      </c>
      <c r="F67" s="68">
        <v>20</v>
      </c>
      <c r="G67" s="68"/>
      <c r="H67" s="67">
        <f t="shared" si="1"/>
        <v>65</v>
      </c>
      <c r="I67" s="211"/>
      <c r="J67" s="205"/>
    </row>
    <row r="68" spans="1:10" ht="15.75" x14ac:dyDescent="0.25">
      <c r="A68" s="200"/>
      <c r="B68" s="194"/>
      <c r="C68" s="57" t="s">
        <v>37</v>
      </c>
      <c r="D68" s="205"/>
      <c r="E68" s="40">
        <v>45</v>
      </c>
      <c r="F68" s="36">
        <v>20</v>
      </c>
      <c r="G68" s="36">
        <v>2</v>
      </c>
      <c r="H68" s="25">
        <f t="shared" si="1"/>
        <v>67</v>
      </c>
      <c r="I68" s="211"/>
      <c r="J68" s="205"/>
    </row>
    <row r="69" spans="1:10" ht="15.75" x14ac:dyDescent="0.25">
      <c r="A69" s="200"/>
      <c r="B69" s="194"/>
      <c r="C69" s="57" t="s">
        <v>35</v>
      </c>
      <c r="D69" s="205"/>
      <c r="E69" s="40">
        <v>45</v>
      </c>
      <c r="F69" s="36">
        <v>20</v>
      </c>
      <c r="G69" s="36"/>
      <c r="H69" s="25">
        <f t="shared" si="1"/>
        <v>65</v>
      </c>
      <c r="I69" s="211"/>
      <c r="J69" s="205"/>
    </row>
    <row r="70" spans="1:10" ht="15.75" x14ac:dyDescent="0.25">
      <c r="A70" s="200"/>
      <c r="B70" s="194"/>
      <c r="C70" s="57" t="s">
        <v>36</v>
      </c>
      <c r="D70" s="205"/>
      <c r="E70" s="40">
        <v>75</v>
      </c>
      <c r="F70" s="36">
        <v>7</v>
      </c>
      <c r="G70" s="36"/>
      <c r="H70" s="25">
        <f t="shared" si="1"/>
        <v>82</v>
      </c>
      <c r="I70" s="211"/>
      <c r="J70" s="205"/>
    </row>
    <row r="71" spans="1:10" ht="16.5" thickBot="1" x14ac:dyDescent="0.3">
      <c r="A71" s="200"/>
      <c r="B71" s="194"/>
      <c r="C71" s="16" t="s">
        <v>38</v>
      </c>
      <c r="D71" s="206"/>
      <c r="E71" s="78">
        <v>30</v>
      </c>
      <c r="F71" s="80">
        <v>53</v>
      </c>
      <c r="G71" s="80">
        <v>38</v>
      </c>
      <c r="H71" s="66">
        <f t="shared" si="1"/>
        <v>121</v>
      </c>
      <c r="I71" s="212"/>
      <c r="J71" s="206"/>
    </row>
    <row r="72" spans="1:10" ht="16.5" thickBot="1" x14ac:dyDescent="0.3">
      <c r="A72" s="81"/>
      <c r="B72" s="246" t="s">
        <v>20</v>
      </c>
      <c r="C72" s="247"/>
      <c r="D72" s="82"/>
      <c r="E72" s="79">
        <f>SUM(E62:E71)</f>
        <v>450</v>
      </c>
      <c r="F72" s="79">
        <f t="shared" ref="F72:H72" si="10">SUM(F62:F71)</f>
        <v>380</v>
      </c>
      <c r="G72" s="79">
        <f t="shared" si="10"/>
        <v>90</v>
      </c>
      <c r="H72" s="187">
        <f t="shared" si="10"/>
        <v>920</v>
      </c>
      <c r="I72" s="83"/>
      <c r="J72" s="82"/>
    </row>
    <row r="73" spans="1:10" s="189" customFormat="1" ht="15.75" x14ac:dyDescent="0.25">
      <c r="A73" s="93"/>
      <c r="B73" s="103"/>
      <c r="C73" s="191" t="s">
        <v>47</v>
      </c>
      <c r="D73" s="204">
        <v>1</v>
      </c>
      <c r="E73" s="84">
        <v>0</v>
      </c>
      <c r="F73" s="84">
        <v>65</v>
      </c>
      <c r="G73" s="251">
        <v>10</v>
      </c>
      <c r="H73" s="67">
        <f t="shared" si="1"/>
        <v>75</v>
      </c>
      <c r="I73" s="229">
        <f>SUM(E73:G82)</f>
        <v>920</v>
      </c>
      <c r="J73" s="204"/>
    </row>
    <row r="74" spans="1:10" s="189" customFormat="1" ht="15.75" x14ac:dyDescent="0.25">
      <c r="A74" s="93"/>
      <c r="B74" s="103"/>
      <c r="C74" s="191" t="s">
        <v>48</v>
      </c>
      <c r="D74" s="205"/>
      <c r="E74" s="84">
        <v>10</v>
      </c>
      <c r="F74" s="84">
        <v>40</v>
      </c>
      <c r="G74" s="251">
        <v>20</v>
      </c>
      <c r="H74" s="67">
        <f t="shared" si="1"/>
        <v>70</v>
      </c>
      <c r="I74" s="213"/>
      <c r="J74" s="205"/>
    </row>
    <row r="75" spans="1:10" s="189" customFormat="1" ht="15.75" x14ac:dyDescent="0.25">
      <c r="A75" s="93"/>
      <c r="B75" s="103"/>
      <c r="C75" s="191" t="s">
        <v>49</v>
      </c>
      <c r="D75" s="205"/>
      <c r="E75" s="84">
        <v>60</v>
      </c>
      <c r="F75" s="84">
        <v>0</v>
      </c>
      <c r="G75" s="36">
        <v>10</v>
      </c>
      <c r="H75" s="67">
        <f t="shared" si="1"/>
        <v>70</v>
      </c>
      <c r="I75" s="213"/>
      <c r="J75" s="205"/>
    </row>
    <row r="76" spans="1:10" s="189" customFormat="1" ht="15.75" x14ac:dyDescent="0.25">
      <c r="A76" s="93"/>
      <c r="B76" s="103"/>
      <c r="C76" s="191" t="s">
        <v>50</v>
      </c>
      <c r="D76" s="205"/>
      <c r="E76" s="84">
        <v>30</v>
      </c>
      <c r="F76" s="84">
        <v>30</v>
      </c>
      <c r="G76" s="36">
        <v>20</v>
      </c>
      <c r="H76" s="67">
        <f t="shared" si="1"/>
        <v>80</v>
      </c>
      <c r="I76" s="213"/>
      <c r="J76" s="205"/>
    </row>
    <row r="77" spans="1:10" s="189" customFormat="1" ht="15.75" x14ac:dyDescent="0.25">
      <c r="A77" s="93"/>
      <c r="B77" s="103"/>
      <c r="C77" s="192" t="s">
        <v>51</v>
      </c>
      <c r="D77" s="205"/>
      <c r="E77" s="252">
        <v>73</v>
      </c>
      <c r="F77" s="252">
        <v>50</v>
      </c>
      <c r="G77" s="253">
        <v>0</v>
      </c>
      <c r="H77" s="67">
        <f t="shared" si="1"/>
        <v>123</v>
      </c>
      <c r="I77" s="213"/>
      <c r="J77" s="205"/>
    </row>
    <row r="78" spans="1:10" ht="15.75" x14ac:dyDescent="0.25">
      <c r="A78" s="200">
        <v>7</v>
      </c>
      <c r="B78" s="194" t="s">
        <v>29</v>
      </c>
      <c r="C78" s="14" t="s">
        <v>34</v>
      </c>
      <c r="D78" s="205"/>
      <c r="E78" s="40">
        <v>71</v>
      </c>
      <c r="F78" s="68">
        <v>15</v>
      </c>
      <c r="G78" s="68">
        <v>20</v>
      </c>
      <c r="H78" s="67">
        <f>SUM(E78:G78)</f>
        <v>106</v>
      </c>
      <c r="I78" s="213"/>
      <c r="J78" s="205"/>
    </row>
    <row r="79" spans="1:10" ht="15.75" x14ac:dyDescent="0.25">
      <c r="A79" s="200"/>
      <c r="B79" s="194"/>
      <c r="C79" s="57" t="s">
        <v>37</v>
      </c>
      <c r="D79" s="205"/>
      <c r="E79" s="40">
        <v>50</v>
      </c>
      <c r="F79" s="36">
        <v>30</v>
      </c>
      <c r="G79" s="36">
        <v>10</v>
      </c>
      <c r="H79" s="25">
        <f t="shared" si="1"/>
        <v>90</v>
      </c>
      <c r="I79" s="213"/>
      <c r="J79" s="205"/>
    </row>
    <row r="80" spans="1:10" ht="15.75" x14ac:dyDescent="0.25">
      <c r="A80" s="200"/>
      <c r="B80" s="194"/>
      <c r="C80" s="57" t="s">
        <v>35</v>
      </c>
      <c r="D80" s="205"/>
      <c r="E80" s="40">
        <v>50</v>
      </c>
      <c r="F80" s="36">
        <v>20</v>
      </c>
      <c r="G80" s="36"/>
      <c r="H80" s="25">
        <f t="shared" si="1"/>
        <v>70</v>
      </c>
      <c r="I80" s="213"/>
      <c r="J80" s="205"/>
    </row>
    <row r="81" spans="1:10" ht="15.75" x14ac:dyDescent="0.25">
      <c r="A81" s="200"/>
      <c r="B81" s="194"/>
      <c r="C81" s="57" t="s">
        <v>36</v>
      </c>
      <c r="D81" s="205"/>
      <c r="E81" s="40">
        <v>54</v>
      </c>
      <c r="F81" s="36">
        <v>10</v>
      </c>
      <c r="G81" s="36">
        <v>20</v>
      </c>
      <c r="H81" s="25">
        <f t="shared" si="1"/>
        <v>84</v>
      </c>
      <c r="I81" s="213"/>
      <c r="J81" s="205"/>
    </row>
    <row r="82" spans="1:10" ht="16.5" thickBot="1" x14ac:dyDescent="0.3">
      <c r="A82" s="200"/>
      <c r="B82" s="194"/>
      <c r="C82" s="16" t="s">
        <v>38</v>
      </c>
      <c r="D82" s="206"/>
      <c r="E82" s="78">
        <v>102</v>
      </c>
      <c r="F82" s="80">
        <v>50</v>
      </c>
      <c r="G82" s="80"/>
      <c r="H82" s="66">
        <f t="shared" si="1"/>
        <v>152</v>
      </c>
      <c r="I82" s="214"/>
      <c r="J82" s="206"/>
    </row>
    <row r="83" spans="1:10" ht="16.5" thickBot="1" x14ac:dyDescent="0.3">
      <c r="A83" s="81"/>
      <c r="B83" s="246" t="s">
        <v>20</v>
      </c>
      <c r="C83" s="247"/>
      <c r="D83" s="82"/>
      <c r="E83" s="79">
        <f>SUM(E73:E82)</f>
        <v>500</v>
      </c>
      <c r="F83" s="79">
        <f t="shared" ref="F83:H83" si="11">SUM(F73:F82)</f>
        <v>310</v>
      </c>
      <c r="G83" s="79">
        <f t="shared" si="11"/>
        <v>110</v>
      </c>
      <c r="H83" s="187">
        <f t="shared" si="11"/>
        <v>920</v>
      </c>
      <c r="I83" s="83"/>
      <c r="J83" s="82"/>
    </row>
    <row r="84" spans="1:10" s="189" customFormat="1" ht="15.75" x14ac:dyDescent="0.25">
      <c r="A84" s="93"/>
      <c r="B84" s="199" t="s">
        <v>30</v>
      </c>
      <c r="C84" s="191" t="s">
        <v>47</v>
      </c>
      <c r="D84" s="204">
        <v>1</v>
      </c>
      <c r="E84" s="84">
        <v>90</v>
      </c>
      <c r="F84" s="84">
        <v>20</v>
      </c>
      <c r="G84" s="251">
        <v>0</v>
      </c>
      <c r="H84" s="67">
        <f t="shared" si="1"/>
        <v>110</v>
      </c>
      <c r="I84" s="229">
        <f>SUM(E84:G93)</f>
        <v>920</v>
      </c>
      <c r="J84" s="204"/>
    </row>
    <row r="85" spans="1:10" s="189" customFormat="1" ht="15.75" x14ac:dyDescent="0.25">
      <c r="A85" s="93"/>
      <c r="B85" s="200"/>
      <c r="C85" s="191" t="s">
        <v>48</v>
      </c>
      <c r="D85" s="205"/>
      <c r="E85" s="84">
        <v>48</v>
      </c>
      <c r="F85" s="84">
        <v>44</v>
      </c>
      <c r="G85" s="251">
        <v>10</v>
      </c>
      <c r="H85" s="67">
        <f t="shared" si="1"/>
        <v>102</v>
      </c>
      <c r="I85" s="213"/>
      <c r="J85" s="205"/>
    </row>
    <row r="86" spans="1:10" s="189" customFormat="1" ht="15.75" x14ac:dyDescent="0.25">
      <c r="A86" s="93"/>
      <c r="B86" s="200"/>
      <c r="C86" s="191" t="s">
        <v>49</v>
      </c>
      <c r="D86" s="205"/>
      <c r="E86" s="84">
        <v>54</v>
      </c>
      <c r="F86" s="84">
        <v>2</v>
      </c>
      <c r="G86" s="36">
        <v>20</v>
      </c>
      <c r="H86" s="67">
        <f t="shared" si="1"/>
        <v>76</v>
      </c>
      <c r="I86" s="213"/>
      <c r="J86" s="205"/>
    </row>
    <row r="87" spans="1:10" s="189" customFormat="1" ht="15.75" x14ac:dyDescent="0.25">
      <c r="A87" s="93"/>
      <c r="B87" s="200"/>
      <c r="C87" s="191" t="s">
        <v>50</v>
      </c>
      <c r="D87" s="205"/>
      <c r="E87" s="84">
        <v>28</v>
      </c>
      <c r="F87" s="84">
        <v>24</v>
      </c>
      <c r="G87" s="36">
        <v>20</v>
      </c>
      <c r="H87" s="67">
        <f t="shared" si="1"/>
        <v>72</v>
      </c>
      <c r="I87" s="213"/>
      <c r="J87" s="205"/>
    </row>
    <row r="88" spans="1:10" s="189" customFormat="1" ht="15.75" x14ac:dyDescent="0.25">
      <c r="A88" s="93"/>
      <c r="B88" s="200"/>
      <c r="C88" s="192" t="s">
        <v>51</v>
      </c>
      <c r="D88" s="205"/>
      <c r="E88" s="252">
        <v>108</v>
      </c>
      <c r="F88" s="252">
        <v>40</v>
      </c>
      <c r="G88" s="253">
        <v>0</v>
      </c>
      <c r="H88" s="67">
        <f t="shared" si="1"/>
        <v>148</v>
      </c>
      <c r="I88" s="213"/>
      <c r="J88" s="205"/>
    </row>
    <row r="89" spans="1:10" ht="15.75" x14ac:dyDescent="0.25">
      <c r="A89" s="26">
        <v>8</v>
      </c>
      <c r="B89" s="200"/>
      <c r="C89" s="14" t="s">
        <v>34</v>
      </c>
      <c r="D89" s="205"/>
      <c r="E89" s="40">
        <v>6</v>
      </c>
      <c r="F89" s="68">
        <v>40</v>
      </c>
      <c r="G89" s="68"/>
      <c r="H89" s="67">
        <f t="shared" si="1"/>
        <v>46</v>
      </c>
      <c r="I89" s="213"/>
      <c r="J89" s="205"/>
    </row>
    <row r="90" spans="1:10" ht="15.75" x14ac:dyDescent="0.25">
      <c r="A90" s="26"/>
      <c r="B90" s="200"/>
      <c r="C90" s="57" t="s">
        <v>37</v>
      </c>
      <c r="D90" s="205"/>
      <c r="E90" s="40">
        <v>36</v>
      </c>
      <c r="F90" s="36">
        <v>52</v>
      </c>
      <c r="G90" s="36"/>
      <c r="H90" s="25">
        <f t="shared" si="1"/>
        <v>88</v>
      </c>
      <c r="I90" s="213"/>
      <c r="J90" s="205"/>
    </row>
    <row r="91" spans="1:10" ht="15.75" x14ac:dyDescent="0.25">
      <c r="A91" s="26"/>
      <c r="B91" s="200"/>
      <c r="C91" s="57" t="s">
        <v>35</v>
      </c>
      <c r="D91" s="205"/>
      <c r="E91" s="40">
        <v>40</v>
      </c>
      <c r="F91" s="36">
        <v>30</v>
      </c>
      <c r="G91" s="36"/>
      <c r="H91" s="25">
        <f t="shared" si="1"/>
        <v>70</v>
      </c>
      <c r="I91" s="213"/>
      <c r="J91" s="205"/>
    </row>
    <row r="92" spans="1:10" ht="15.75" x14ac:dyDescent="0.25">
      <c r="A92" s="26"/>
      <c r="B92" s="200"/>
      <c r="C92" s="57" t="s">
        <v>36</v>
      </c>
      <c r="D92" s="205"/>
      <c r="E92" s="40">
        <v>84</v>
      </c>
      <c r="F92" s="36">
        <v>6</v>
      </c>
      <c r="G92" s="36"/>
      <c r="H92" s="25">
        <f t="shared" si="1"/>
        <v>90</v>
      </c>
      <c r="I92" s="213"/>
      <c r="J92" s="205"/>
    </row>
    <row r="93" spans="1:10" ht="16.5" thickBot="1" x14ac:dyDescent="0.3">
      <c r="A93" s="26"/>
      <c r="B93" s="201"/>
      <c r="C93" s="16" t="s">
        <v>38</v>
      </c>
      <c r="D93" s="206"/>
      <c r="E93" s="78">
        <v>6</v>
      </c>
      <c r="F93" s="80">
        <v>112</v>
      </c>
      <c r="G93" s="80"/>
      <c r="H93" s="66">
        <f t="shared" si="1"/>
        <v>118</v>
      </c>
      <c r="I93" s="214"/>
      <c r="J93" s="206"/>
    </row>
    <row r="94" spans="1:10" ht="16.5" thickBot="1" x14ac:dyDescent="0.3">
      <c r="A94" s="81"/>
      <c r="B94" s="246" t="s">
        <v>20</v>
      </c>
      <c r="C94" s="247"/>
      <c r="D94" s="82"/>
      <c r="E94" s="79">
        <f>SUM(E84:E93)</f>
        <v>500</v>
      </c>
      <c r="F94" s="79">
        <f t="shared" ref="F94:H94" si="12">SUM(F84:F93)</f>
        <v>370</v>
      </c>
      <c r="G94" s="79">
        <f t="shared" si="12"/>
        <v>50</v>
      </c>
      <c r="H94" s="187">
        <f t="shared" si="12"/>
        <v>920</v>
      </c>
      <c r="I94" s="83"/>
      <c r="J94" s="82"/>
    </row>
    <row r="95" spans="1:10" s="189" customFormat="1" ht="16.5" thickBot="1" x14ac:dyDescent="0.3">
      <c r="A95" s="93"/>
      <c r="B95" s="199" t="s">
        <v>31</v>
      </c>
      <c r="C95" s="191" t="s">
        <v>47</v>
      </c>
      <c r="D95" s="204">
        <v>1</v>
      </c>
      <c r="E95" s="254">
        <v>19</v>
      </c>
      <c r="F95" s="254">
        <v>20</v>
      </c>
      <c r="G95" s="255">
        <v>6</v>
      </c>
      <c r="H95" s="67">
        <f t="shared" si="1"/>
        <v>45</v>
      </c>
      <c r="I95" s="229">
        <f>SUM(E95:G104)</f>
        <v>920</v>
      </c>
      <c r="J95" s="204"/>
    </row>
    <row r="96" spans="1:10" s="189" customFormat="1" ht="16.5" thickBot="1" x14ac:dyDescent="0.3">
      <c r="A96" s="93"/>
      <c r="B96" s="200"/>
      <c r="C96" s="191" t="s">
        <v>48</v>
      </c>
      <c r="D96" s="205"/>
      <c r="E96" s="254">
        <v>31</v>
      </c>
      <c r="F96" s="254">
        <v>19</v>
      </c>
      <c r="G96" s="255">
        <v>10</v>
      </c>
      <c r="H96" s="67">
        <f t="shared" si="1"/>
        <v>60</v>
      </c>
      <c r="I96" s="213"/>
      <c r="J96" s="205"/>
    </row>
    <row r="97" spans="1:10" s="189" customFormat="1" ht="16.5" thickBot="1" x14ac:dyDescent="0.3">
      <c r="A97" s="93"/>
      <c r="B97" s="200"/>
      <c r="C97" s="191" t="s">
        <v>49</v>
      </c>
      <c r="D97" s="205"/>
      <c r="E97" s="254">
        <v>29</v>
      </c>
      <c r="F97" s="254">
        <v>2</v>
      </c>
      <c r="G97" s="256">
        <v>49</v>
      </c>
      <c r="H97" s="67">
        <f t="shared" si="1"/>
        <v>80</v>
      </c>
      <c r="I97" s="213"/>
      <c r="J97" s="205"/>
    </row>
    <row r="98" spans="1:10" s="189" customFormat="1" ht="16.5" thickBot="1" x14ac:dyDescent="0.3">
      <c r="A98" s="93"/>
      <c r="B98" s="200"/>
      <c r="C98" s="191" t="s">
        <v>50</v>
      </c>
      <c r="D98" s="205"/>
      <c r="E98" s="254">
        <v>92</v>
      </c>
      <c r="F98" s="254">
        <v>4</v>
      </c>
      <c r="G98" s="256">
        <v>6</v>
      </c>
      <c r="H98" s="67">
        <f t="shared" si="1"/>
        <v>102</v>
      </c>
      <c r="I98" s="213"/>
      <c r="J98" s="205"/>
    </row>
    <row r="99" spans="1:10" s="189" customFormat="1" ht="16.5" thickBot="1" x14ac:dyDescent="0.3">
      <c r="A99" s="93"/>
      <c r="B99" s="200"/>
      <c r="C99" s="192" t="s">
        <v>51</v>
      </c>
      <c r="D99" s="205"/>
      <c r="E99" s="257">
        <v>99</v>
      </c>
      <c r="F99" s="257">
        <v>45</v>
      </c>
      <c r="G99" s="36"/>
      <c r="H99" s="67">
        <f t="shared" si="1"/>
        <v>144</v>
      </c>
      <c r="I99" s="213"/>
      <c r="J99" s="205"/>
    </row>
    <row r="100" spans="1:10" ht="15.75" x14ac:dyDescent="0.25">
      <c r="A100" s="200">
        <v>9</v>
      </c>
      <c r="B100" s="200"/>
      <c r="C100" s="14" t="s">
        <v>34</v>
      </c>
      <c r="D100" s="205"/>
      <c r="E100" s="40">
        <v>12</v>
      </c>
      <c r="F100" s="68">
        <v>78</v>
      </c>
      <c r="G100" s="68">
        <v>12</v>
      </c>
      <c r="H100" s="67">
        <f t="shared" si="1"/>
        <v>102</v>
      </c>
      <c r="I100" s="213"/>
      <c r="J100" s="205"/>
    </row>
    <row r="101" spans="1:10" ht="15.75" x14ac:dyDescent="0.25">
      <c r="A101" s="200"/>
      <c r="B101" s="200"/>
      <c r="C101" s="57" t="s">
        <v>37</v>
      </c>
      <c r="D101" s="205"/>
      <c r="E101" s="40">
        <v>28</v>
      </c>
      <c r="F101" s="36">
        <v>60</v>
      </c>
      <c r="G101" s="36">
        <v>4</v>
      </c>
      <c r="H101" s="25">
        <f t="shared" si="1"/>
        <v>92</v>
      </c>
      <c r="I101" s="213"/>
      <c r="J101" s="205"/>
    </row>
    <row r="102" spans="1:10" ht="15.75" x14ac:dyDescent="0.25">
      <c r="A102" s="200"/>
      <c r="B102" s="200"/>
      <c r="C102" s="57" t="s">
        <v>35</v>
      </c>
      <c r="D102" s="205"/>
      <c r="E102" s="40">
        <v>16</v>
      </c>
      <c r="F102" s="36">
        <v>20</v>
      </c>
      <c r="G102" s="36">
        <v>6</v>
      </c>
      <c r="H102" s="25">
        <f t="shared" si="1"/>
        <v>42</v>
      </c>
      <c r="I102" s="213"/>
      <c r="J102" s="205"/>
    </row>
    <row r="103" spans="1:10" ht="15.75" x14ac:dyDescent="0.25">
      <c r="A103" s="200"/>
      <c r="B103" s="200"/>
      <c r="C103" s="57" t="s">
        <v>36</v>
      </c>
      <c r="D103" s="205"/>
      <c r="E103" s="40">
        <v>29</v>
      </c>
      <c r="F103" s="36">
        <v>52</v>
      </c>
      <c r="G103" s="36">
        <v>6</v>
      </c>
      <c r="H103" s="25">
        <f t="shared" si="1"/>
        <v>87</v>
      </c>
      <c r="I103" s="213"/>
      <c r="J103" s="205"/>
    </row>
    <row r="104" spans="1:10" ht="16.5" thickBot="1" x14ac:dyDescent="0.3">
      <c r="A104" s="223"/>
      <c r="B104" s="201"/>
      <c r="C104" s="16" t="s">
        <v>38</v>
      </c>
      <c r="D104" s="206"/>
      <c r="E104" s="40">
        <v>145</v>
      </c>
      <c r="F104" s="36">
        <v>20</v>
      </c>
      <c r="G104" s="36">
        <v>1</v>
      </c>
      <c r="H104" s="66">
        <f t="shared" si="1"/>
        <v>166</v>
      </c>
      <c r="I104" s="214"/>
      <c r="J104" s="206"/>
    </row>
    <row r="105" spans="1:10" ht="16.5" thickBot="1" x14ac:dyDescent="0.3">
      <c r="A105" s="81"/>
      <c r="B105" s="246" t="s">
        <v>20</v>
      </c>
      <c r="C105" s="247"/>
      <c r="D105" s="82"/>
      <c r="E105" s="79">
        <f>SUM(E95:E104)</f>
        <v>500</v>
      </c>
      <c r="F105" s="79">
        <f t="shared" ref="F105:G105" si="13">SUM(F95:F104)</f>
        <v>320</v>
      </c>
      <c r="G105" s="79">
        <f t="shared" si="13"/>
        <v>100</v>
      </c>
      <c r="H105" s="79">
        <f>SUM(H95:H104)</f>
        <v>920</v>
      </c>
      <c r="I105" s="83"/>
      <c r="J105" s="82"/>
    </row>
    <row r="106" spans="1:10" ht="19.5" thickBot="1" x14ac:dyDescent="0.3">
      <c r="A106" s="221" t="s">
        <v>32</v>
      </c>
      <c r="B106" s="221"/>
      <c r="C106" s="221"/>
      <c r="D106" s="261"/>
      <c r="E106" s="221"/>
      <c r="F106" s="221"/>
      <c r="G106" s="221"/>
      <c r="H106" s="221"/>
      <c r="I106" s="261"/>
      <c r="J106" s="261"/>
    </row>
    <row r="107" spans="1:10" ht="15.75" x14ac:dyDescent="0.25">
      <c r="A107" s="222">
        <v>1</v>
      </c>
      <c r="B107" s="222" t="s">
        <v>30</v>
      </c>
      <c r="C107" s="57" t="s">
        <v>34</v>
      </c>
      <c r="D107" s="204">
        <v>0.5</v>
      </c>
      <c r="E107" s="258"/>
      <c r="F107" s="36"/>
      <c r="G107" s="36"/>
      <c r="H107" s="100">
        <f>SUM(E107:G107)</f>
        <v>0</v>
      </c>
      <c r="I107" s="204">
        <f>SUM(E107:G111)</f>
        <v>230</v>
      </c>
      <c r="J107" s="204"/>
    </row>
    <row r="108" spans="1:10" ht="15.75" x14ac:dyDescent="0.25">
      <c r="A108" s="200"/>
      <c r="B108" s="200"/>
      <c r="C108" s="57" t="s">
        <v>37</v>
      </c>
      <c r="D108" s="205"/>
      <c r="E108" s="258">
        <v>53</v>
      </c>
      <c r="F108" s="36"/>
      <c r="G108" s="36"/>
      <c r="H108" s="100">
        <f t="shared" ref="H108:H128" si="14">SUM(E108:G108)</f>
        <v>53</v>
      </c>
      <c r="I108" s="205"/>
      <c r="J108" s="205"/>
    </row>
    <row r="109" spans="1:10" ht="15.75" x14ac:dyDescent="0.25">
      <c r="A109" s="200"/>
      <c r="B109" s="200"/>
      <c r="C109" s="57" t="s">
        <v>35</v>
      </c>
      <c r="D109" s="205"/>
      <c r="E109" s="258">
        <v>20</v>
      </c>
      <c r="F109" s="36"/>
      <c r="G109" s="36"/>
      <c r="H109" s="100">
        <f t="shared" si="14"/>
        <v>20</v>
      </c>
      <c r="I109" s="205"/>
      <c r="J109" s="205"/>
    </row>
    <row r="110" spans="1:10" ht="15.75" x14ac:dyDescent="0.25">
      <c r="A110" s="200"/>
      <c r="B110" s="200"/>
      <c r="C110" s="57" t="s">
        <v>36</v>
      </c>
      <c r="D110" s="205"/>
      <c r="E110" s="258"/>
      <c r="F110" s="80">
        <v>64</v>
      </c>
      <c r="G110" s="80"/>
      <c r="H110" s="100">
        <f t="shared" si="14"/>
        <v>64</v>
      </c>
      <c r="I110" s="205"/>
      <c r="J110" s="205"/>
    </row>
    <row r="111" spans="1:10" ht="15.75" x14ac:dyDescent="0.25">
      <c r="A111" s="200"/>
      <c r="B111" s="200"/>
      <c r="C111" s="85" t="s">
        <v>38</v>
      </c>
      <c r="D111" s="205"/>
      <c r="E111" s="259">
        <v>52</v>
      </c>
      <c r="F111" s="84">
        <v>41</v>
      </c>
      <c r="G111" s="84"/>
      <c r="H111" s="100">
        <f t="shared" si="14"/>
        <v>93</v>
      </c>
      <c r="I111" s="205"/>
      <c r="J111" s="205"/>
    </row>
    <row r="112" spans="1:10" ht="16.5" thickBot="1" x14ac:dyDescent="0.3">
      <c r="A112" s="223"/>
      <c r="B112" s="223"/>
      <c r="C112" s="16"/>
      <c r="D112" s="206"/>
      <c r="E112" s="260">
        <f>SUM(E107:E111)</f>
        <v>125</v>
      </c>
      <c r="F112" s="90">
        <f t="shared" ref="F112:G112" si="15">SUM(F107:F111)</f>
        <v>105</v>
      </c>
      <c r="G112" s="90">
        <f t="shared" si="15"/>
        <v>0</v>
      </c>
      <c r="H112" s="263">
        <f t="shared" si="14"/>
        <v>230</v>
      </c>
      <c r="I112" s="206"/>
      <c r="J112" s="206"/>
    </row>
    <row r="113" spans="1:10" ht="15.75" x14ac:dyDescent="0.25">
      <c r="A113" s="222">
        <v>2</v>
      </c>
      <c r="B113" s="222" t="s">
        <v>26</v>
      </c>
      <c r="C113" s="57" t="s">
        <v>34</v>
      </c>
      <c r="D113" s="205">
        <v>0.5</v>
      </c>
      <c r="E113" s="78"/>
      <c r="F113" s="68"/>
      <c r="G113" s="68"/>
      <c r="H113" s="25">
        <f t="shared" si="14"/>
        <v>0</v>
      </c>
      <c r="I113" s="245">
        <f>SUM(E113:G117)</f>
        <v>182</v>
      </c>
      <c r="J113" s="204"/>
    </row>
    <row r="114" spans="1:10" ht="15.75" x14ac:dyDescent="0.25">
      <c r="A114" s="200"/>
      <c r="B114" s="200"/>
      <c r="C114" s="57" t="s">
        <v>37</v>
      </c>
      <c r="D114" s="205"/>
      <c r="E114" s="28">
        <v>10</v>
      </c>
      <c r="F114" s="36">
        <v>15</v>
      </c>
      <c r="G114" s="36">
        <v>15</v>
      </c>
      <c r="H114" s="25">
        <f t="shared" si="14"/>
        <v>40</v>
      </c>
      <c r="I114" s="245"/>
      <c r="J114" s="205"/>
    </row>
    <row r="115" spans="1:10" ht="15.75" x14ac:dyDescent="0.25">
      <c r="A115" s="200"/>
      <c r="B115" s="200"/>
      <c r="C115" s="57" t="s">
        <v>35</v>
      </c>
      <c r="D115" s="205"/>
      <c r="E115" s="28">
        <v>10</v>
      </c>
      <c r="F115" s="36">
        <v>15</v>
      </c>
      <c r="G115" s="36">
        <v>3</v>
      </c>
      <c r="H115" s="25">
        <f t="shared" si="14"/>
        <v>28</v>
      </c>
      <c r="I115" s="245"/>
      <c r="J115" s="205"/>
    </row>
    <row r="116" spans="1:10" ht="15.75" x14ac:dyDescent="0.25">
      <c r="A116" s="200"/>
      <c r="B116" s="200"/>
      <c r="C116" s="57" t="s">
        <v>36</v>
      </c>
      <c r="D116" s="205"/>
      <c r="E116" s="28">
        <v>4</v>
      </c>
      <c r="F116" s="80">
        <v>30</v>
      </c>
      <c r="G116" s="84"/>
      <c r="H116" s="25">
        <f t="shared" si="14"/>
        <v>34</v>
      </c>
      <c r="I116" s="245"/>
      <c r="J116" s="205"/>
    </row>
    <row r="117" spans="1:10" ht="16.5" thickBot="1" x14ac:dyDescent="0.3">
      <c r="A117" s="200"/>
      <c r="B117" s="200"/>
      <c r="C117" s="85" t="s">
        <v>38</v>
      </c>
      <c r="D117" s="239"/>
      <c r="E117" s="84">
        <v>76</v>
      </c>
      <c r="F117" s="84">
        <v>2</v>
      </c>
      <c r="G117" s="89">
        <v>2</v>
      </c>
      <c r="H117" s="25">
        <f t="shared" si="14"/>
        <v>80</v>
      </c>
      <c r="I117" s="245"/>
      <c r="J117" s="205"/>
    </row>
    <row r="118" spans="1:10" ht="16.5" thickBot="1" x14ac:dyDescent="0.3">
      <c r="A118" s="223"/>
      <c r="B118" s="223"/>
      <c r="C118" s="16"/>
      <c r="D118" s="209"/>
      <c r="E118" s="90">
        <f>SUM(E113:E117)</f>
        <v>100</v>
      </c>
      <c r="F118" s="90">
        <f>SUM(F113:F117)</f>
        <v>62</v>
      </c>
      <c r="G118" s="79">
        <f>SUM(G113:G117)</f>
        <v>20</v>
      </c>
      <c r="H118" s="104">
        <f>SUM(E118:G118)</f>
        <v>182</v>
      </c>
      <c r="I118" s="245"/>
      <c r="J118" s="206"/>
    </row>
    <row r="119" spans="1:10" s="189" customFormat="1" ht="15.75" x14ac:dyDescent="0.25">
      <c r="A119" s="227">
        <v>3</v>
      </c>
      <c r="B119" s="222" t="s">
        <v>27</v>
      </c>
      <c r="C119" s="191" t="s">
        <v>47</v>
      </c>
      <c r="D119" s="241">
        <v>0.5</v>
      </c>
      <c r="E119" s="40"/>
      <c r="F119" s="36"/>
      <c r="G119" s="36"/>
      <c r="H119" s="100">
        <f t="shared" si="14"/>
        <v>0</v>
      </c>
      <c r="I119" s="204">
        <f>SUM(E119:G128)</f>
        <v>284</v>
      </c>
      <c r="J119" s="204"/>
    </row>
    <row r="120" spans="1:10" s="189" customFormat="1" ht="15.75" x14ac:dyDescent="0.25">
      <c r="A120" s="202"/>
      <c r="B120" s="200"/>
      <c r="C120" s="191" t="s">
        <v>48</v>
      </c>
      <c r="D120" s="239"/>
      <c r="E120" s="40"/>
      <c r="F120" s="36">
        <v>9</v>
      </c>
      <c r="G120" s="36"/>
      <c r="H120" s="100">
        <f t="shared" si="14"/>
        <v>9</v>
      </c>
      <c r="I120" s="205"/>
      <c r="J120" s="205"/>
    </row>
    <row r="121" spans="1:10" s="189" customFormat="1" ht="15.75" x14ac:dyDescent="0.25">
      <c r="A121" s="202"/>
      <c r="B121" s="200"/>
      <c r="C121" s="191" t="s">
        <v>49</v>
      </c>
      <c r="D121" s="239"/>
      <c r="E121" s="84">
        <v>23</v>
      </c>
      <c r="F121" s="84">
        <v>11</v>
      </c>
      <c r="G121" s="36">
        <v>6</v>
      </c>
      <c r="H121" s="100">
        <f t="shared" si="14"/>
        <v>40</v>
      </c>
      <c r="I121" s="205"/>
      <c r="J121" s="205"/>
    </row>
    <row r="122" spans="1:10" s="189" customFormat="1" ht="15.75" x14ac:dyDescent="0.25">
      <c r="A122" s="202"/>
      <c r="B122" s="200"/>
      <c r="C122" s="191" t="s">
        <v>50</v>
      </c>
      <c r="D122" s="239"/>
      <c r="E122" s="84">
        <v>37</v>
      </c>
      <c r="F122" s="84">
        <v>20</v>
      </c>
      <c r="G122" s="36"/>
      <c r="H122" s="100">
        <f t="shared" si="14"/>
        <v>57</v>
      </c>
      <c r="I122" s="205"/>
      <c r="J122" s="205"/>
    </row>
    <row r="123" spans="1:10" s="189" customFormat="1" ht="15.75" x14ac:dyDescent="0.25">
      <c r="A123" s="202"/>
      <c r="B123" s="200"/>
      <c r="C123" s="192" t="s">
        <v>51</v>
      </c>
      <c r="D123" s="239"/>
      <c r="E123" s="40"/>
      <c r="F123" s="36"/>
      <c r="G123" s="36"/>
      <c r="H123" s="100">
        <f t="shared" si="14"/>
        <v>0</v>
      </c>
      <c r="I123" s="205"/>
      <c r="J123" s="205"/>
    </row>
    <row r="124" spans="1:10" ht="15.75" x14ac:dyDescent="0.25">
      <c r="A124" s="202"/>
      <c r="B124" s="200"/>
      <c r="C124" s="57" t="s">
        <v>34</v>
      </c>
      <c r="D124" s="239"/>
      <c r="E124" s="78"/>
      <c r="F124" s="68"/>
      <c r="G124" s="68"/>
      <c r="H124" s="100">
        <f t="shared" si="14"/>
        <v>0</v>
      </c>
      <c r="I124" s="205"/>
      <c r="J124" s="205"/>
    </row>
    <row r="125" spans="1:10" ht="15.75" x14ac:dyDescent="0.25">
      <c r="A125" s="202"/>
      <c r="B125" s="200"/>
      <c r="C125" s="57" t="s">
        <v>37</v>
      </c>
      <c r="D125" s="239"/>
      <c r="E125" s="28">
        <v>17</v>
      </c>
      <c r="F125" s="36">
        <v>20</v>
      </c>
      <c r="G125" s="36"/>
      <c r="H125" s="100">
        <f t="shared" si="14"/>
        <v>37</v>
      </c>
      <c r="I125" s="205"/>
      <c r="J125" s="205"/>
    </row>
    <row r="126" spans="1:10" ht="15.75" x14ac:dyDescent="0.25">
      <c r="A126" s="202"/>
      <c r="B126" s="200"/>
      <c r="C126" s="57" t="s">
        <v>35</v>
      </c>
      <c r="D126" s="239"/>
      <c r="E126" s="28">
        <v>23</v>
      </c>
      <c r="F126" s="36">
        <v>10</v>
      </c>
      <c r="G126" s="36">
        <v>8</v>
      </c>
      <c r="H126" s="100">
        <f t="shared" si="14"/>
        <v>41</v>
      </c>
      <c r="I126" s="205"/>
      <c r="J126" s="205"/>
    </row>
    <row r="127" spans="1:10" ht="15.75" x14ac:dyDescent="0.25">
      <c r="A127" s="202"/>
      <c r="B127" s="200"/>
      <c r="C127" s="57" t="s">
        <v>36</v>
      </c>
      <c r="D127" s="239"/>
      <c r="E127" s="28">
        <v>12</v>
      </c>
      <c r="F127" s="80">
        <v>10</v>
      </c>
      <c r="G127" s="80"/>
      <c r="H127" s="100">
        <f t="shared" si="14"/>
        <v>22</v>
      </c>
      <c r="I127" s="205"/>
      <c r="J127" s="205"/>
    </row>
    <row r="128" spans="1:10" ht="15.75" x14ac:dyDescent="0.25">
      <c r="A128" s="202"/>
      <c r="B128" s="200"/>
      <c r="C128" s="85" t="s">
        <v>38</v>
      </c>
      <c r="D128" s="239"/>
      <c r="E128" s="84">
        <v>48</v>
      </c>
      <c r="F128" s="84">
        <v>30</v>
      </c>
      <c r="G128" s="84"/>
      <c r="H128" s="100">
        <f t="shared" si="14"/>
        <v>78</v>
      </c>
      <c r="I128" s="205"/>
      <c r="J128" s="205"/>
    </row>
    <row r="129" spans="1:10" ht="16.5" thickBot="1" x14ac:dyDescent="0.3">
      <c r="A129" s="203"/>
      <c r="B129" s="201"/>
      <c r="C129" s="16"/>
      <c r="D129" s="240"/>
      <c r="E129" s="90">
        <f>SUM(E119:E128)</f>
        <v>160</v>
      </c>
      <c r="F129" s="90">
        <f t="shared" ref="F129:H129" si="16">SUM(F119:F128)</f>
        <v>110</v>
      </c>
      <c r="G129" s="90">
        <f t="shared" si="16"/>
        <v>14</v>
      </c>
      <c r="H129" s="262">
        <f t="shared" si="16"/>
        <v>284</v>
      </c>
      <c r="I129" s="206"/>
      <c r="J129" s="206"/>
    </row>
    <row r="130" spans="1:10" ht="28.5" customHeight="1" thickBot="1" x14ac:dyDescent="0.3">
      <c r="A130" s="17"/>
      <c r="B130" s="217" t="s">
        <v>39</v>
      </c>
      <c r="C130" s="218"/>
      <c r="D130" s="18"/>
      <c r="E130" s="79">
        <f>SUM(E17,E28,E39,E50,E61,E72,E83,E94,E105)</f>
        <v>4602</v>
      </c>
      <c r="F130" s="79">
        <f>SUM(F17,F28,F39,F50,F61,F72,F83,F94,F105)</f>
        <v>2860</v>
      </c>
      <c r="G130" s="79">
        <f>SUM(G17,G28,G39,G50,G61,G72,G83,G94,G105)</f>
        <v>778</v>
      </c>
      <c r="H130" s="79">
        <f>SUM(H17,H28,H39,H50,H61,H72,H83,H94,H105)</f>
        <v>8240</v>
      </c>
      <c r="I130" s="219">
        <f>H132</f>
        <v>8936</v>
      </c>
      <c r="J130" s="220"/>
    </row>
    <row r="131" spans="1:10" ht="28.5" customHeight="1" thickBot="1" x14ac:dyDescent="0.3">
      <c r="A131" s="17"/>
      <c r="B131" s="217" t="s">
        <v>40</v>
      </c>
      <c r="C131" s="218"/>
      <c r="D131" s="18"/>
      <c r="E131" s="79">
        <f>SUM(E129,E118,E112)</f>
        <v>385</v>
      </c>
      <c r="F131" s="79">
        <f>SUM(F129,F118,F112)</f>
        <v>277</v>
      </c>
      <c r="G131" s="79">
        <f>SUM(G129,G118,G112)</f>
        <v>34</v>
      </c>
      <c r="H131" s="79">
        <f>SUM(H129,H118,H112)</f>
        <v>696</v>
      </c>
      <c r="I131" s="219"/>
      <c r="J131" s="220"/>
    </row>
    <row r="132" spans="1:10" ht="28.5" customHeight="1" thickBot="1" x14ac:dyDescent="0.3">
      <c r="A132" s="17"/>
      <c r="B132" s="217" t="s">
        <v>41</v>
      </c>
      <c r="C132" s="218"/>
      <c r="D132" s="18"/>
      <c r="E132" s="79">
        <f>SUM(E131,E130)</f>
        <v>4987</v>
      </c>
      <c r="F132" s="79">
        <f t="shared" ref="F132:H132" si="17">SUM(F131,F130)</f>
        <v>3137</v>
      </c>
      <c r="G132" s="79">
        <f t="shared" si="17"/>
        <v>812</v>
      </c>
      <c r="H132" s="79">
        <f t="shared" si="17"/>
        <v>8936</v>
      </c>
      <c r="I132" s="243"/>
      <c r="J132" s="244"/>
    </row>
  </sheetData>
  <mergeCells count="72">
    <mergeCell ref="I84:I93"/>
    <mergeCell ref="I119:I129"/>
    <mergeCell ref="J95:J104"/>
    <mergeCell ref="J119:J129"/>
    <mergeCell ref="I18:I27"/>
    <mergeCell ref="B18:B27"/>
    <mergeCell ref="D18:D27"/>
    <mergeCell ref="A1:J1"/>
    <mergeCell ref="A2:J2"/>
    <mergeCell ref="A3:J3"/>
    <mergeCell ref="I7:I16"/>
    <mergeCell ref="B7:B16"/>
    <mergeCell ref="A7:A16"/>
    <mergeCell ref="D7:D16"/>
    <mergeCell ref="J7:J16"/>
    <mergeCell ref="B17:C17"/>
    <mergeCell ref="B28:C28"/>
    <mergeCell ref="A34:A38"/>
    <mergeCell ref="B29:B38"/>
    <mergeCell ref="A56:A60"/>
    <mergeCell ref="B51:B60"/>
    <mergeCell ref="D51:D60"/>
    <mergeCell ref="I51:I60"/>
    <mergeCell ref="J51:J60"/>
    <mergeCell ref="J62:J71"/>
    <mergeCell ref="B39:C39"/>
    <mergeCell ref="B50:C50"/>
    <mergeCell ref="I29:I38"/>
    <mergeCell ref="D29:D38"/>
    <mergeCell ref="J29:J38"/>
    <mergeCell ref="B40:B49"/>
    <mergeCell ref="D40:D49"/>
    <mergeCell ref="I40:I49"/>
    <mergeCell ref="J40:J49"/>
    <mergeCell ref="B105:C105"/>
    <mergeCell ref="B83:C83"/>
    <mergeCell ref="B94:C94"/>
    <mergeCell ref="A100:A104"/>
    <mergeCell ref="B61:C61"/>
    <mergeCell ref="A67:A71"/>
    <mergeCell ref="B72:C72"/>
    <mergeCell ref="A78:A82"/>
    <mergeCell ref="A107:A112"/>
    <mergeCell ref="B107:B112"/>
    <mergeCell ref="D107:D112"/>
    <mergeCell ref="I107:I112"/>
    <mergeCell ref="J107:J112"/>
    <mergeCell ref="B130:C130"/>
    <mergeCell ref="I130:J132"/>
    <mergeCell ref="B131:C131"/>
    <mergeCell ref="B132:C132"/>
    <mergeCell ref="A113:A118"/>
    <mergeCell ref="B113:B118"/>
    <mergeCell ref="D113:D118"/>
    <mergeCell ref="I113:I118"/>
    <mergeCell ref="J113:J118"/>
    <mergeCell ref="J18:J27"/>
    <mergeCell ref="B119:B129"/>
    <mergeCell ref="A119:A129"/>
    <mergeCell ref="D119:D129"/>
    <mergeCell ref="I95:I104"/>
    <mergeCell ref="D95:D104"/>
    <mergeCell ref="B95:B104"/>
    <mergeCell ref="B84:B93"/>
    <mergeCell ref="D84:D93"/>
    <mergeCell ref="J84:J93"/>
    <mergeCell ref="D73:D82"/>
    <mergeCell ref="I73:I82"/>
    <mergeCell ref="J73:J82"/>
    <mergeCell ref="D62:D71"/>
    <mergeCell ref="I62:I71"/>
    <mergeCell ref="A106:J106"/>
  </mergeCells>
  <pageMargins left="0.7" right="0.7" top="0.75" bottom="0.75" header="0.3" footer="0.3"/>
  <pageSetup paperSize="9" scale="72" orientation="portrait" r:id="rId1"/>
  <rowBreaks count="2" manualBreakCount="2">
    <brk id="50" max="16383" man="1"/>
    <brk id="10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"/>
  <sheetViews>
    <sheetView tabSelected="1" view="pageBreakPreview" zoomScaleNormal="100" zoomScaleSheetLayoutView="100" workbookViewId="0">
      <selection activeCell="H5" sqref="H5"/>
    </sheetView>
  </sheetViews>
  <sheetFormatPr defaultRowHeight="15" x14ac:dyDescent="0.25"/>
  <cols>
    <col min="1" max="1" width="3.140625" style="51" customWidth="1"/>
    <col min="2" max="2" width="16.7109375" style="51" customWidth="1"/>
    <col min="3" max="3" width="11.140625" style="51" customWidth="1"/>
    <col min="4" max="4" width="9.140625" style="51"/>
    <col min="5" max="5" width="9.42578125" style="51" customWidth="1"/>
    <col min="6" max="6" width="10.28515625" style="51" customWidth="1"/>
    <col min="7" max="7" width="9.5703125" style="51" customWidth="1"/>
    <col min="8" max="9" width="10.7109375" style="51" customWidth="1"/>
    <col min="10" max="16384" width="9.140625" style="51"/>
  </cols>
  <sheetData>
    <row r="1" spans="1:9" ht="20.25" x14ac:dyDescent="0.3">
      <c r="A1" s="236" t="s">
        <v>0</v>
      </c>
      <c r="B1" s="236"/>
      <c r="C1" s="236"/>
      <c r="D1" s="236"/>
      <c r="E1" s="236"/>
      <c r="F1" s="236"/>
      <c r="G1" s="237"/>
      <c r="H1" s="237"/>
      <c r="I1" s="237"/>
    </row>
    <row r="2" spans="1:9" ht="18.75" x14ac:dyDescent="0.3">
      <c r="A2" s="231" t="s">
        <v>53</v>
      </c>
      <c r="B2" s="232"/>
      <c r="C2" s="232"/>
      <c r="D2" s="232"/>
      <c r="E2" s="232"/>
      <c r="F2" s="232"/>
      <c r="G2" s="232"/>
      <c r="H2" s="232"/>
      <c r="I2" s="232"/>
    </row>
    <row r="3" spans="1:9" ht="20.25" thickBot="1" x14ac:dyDescent="0.4">
      <c r="A3" s="233" t="s">
        <v>33</v>
      </c>
      <c r="B3" s="233"/>
      <c r="C3" s="233"/>
      <c r="D3" s="234"/>
      <c r="E3" s="234"/>
      <c r="F3" s="233"/>
      <c r="G3" s="235"/>
      <c r="H3" s="235"/>
      <c r="I3" s="235"/>
    </row>
    <row r="4" spans="1:9" ht="84" customHeight="1" x14ac:dyDescent="0.25">
      <c r="A4" s="52" t="s">
        <v>1</v>
      </c>
      <c r="B4" s="52" t="s">
        <v>2</v>
      </c>
      <c r="C4" s="63" t="s">
        <v>3</v>
      </c>
      <c r="D4" s="64" t="s">
        <v>4</v>
      </c>
      <c r="E4" s="77" t="s">
        <v>45</v>
      </c>
      <c r="F4" s="32" t="s">
        <v>46</v>
      </c>
      <c r="G4" s="53"/>
      <c r="H4" s="54" t="s">
        <v>20</v>
      </c>
      <c r="I4" s="58" t="s">
        <v>21</v>
      </c>
    </row>
    <row r="5" spans="1:9" ht="15.75" x14ac:dyDescent="0.25">
      <c r="A5" s="56">
        <v>1</v>
      </c>
      <c r="B5" s="56">
        <v>2</v>
      </c>
      <c r="C5" s="57">
        <v>3</v>
      </c>
      <c r="D5" s="35">
        <v>4</v>
      </c>
      <c r="E5" s="39">
        <v>5</v>
      </c>
      <c r="F5" s="36">
        <v>6</v>
      </c>
      <c r="G5" s="22"/>
      <c r="H5" s="60">
        <v>21</v>
      </c>
      <c r="I5" s="59">
        <v>22</v>
      </c>
    </row>
    <row r="6" spans="1:9" ht="16.5" thickBot="1" x14ac:dyDescent="0.3">
      <c r="A6" s="56"/>
      <c r="B6" s="55" t="s">
        <v>22</v>
      </c>
      <c r="C6" s="57"/>
      <c r="D6" s="62"/>
      <c r="E6" s="40"/>
      <c r="F6" s="36"/>
      <c r="G6" s="25"/>
      <c r="H6" s="265"/>
      <c r="I6" s="59"/>
    </row>
    <row r="7" spans="1:9" s="189" customFormat="1" ht="15.75" x14ac:dyDescent="0.25">
      <c r="A7" s="222">
        <v>1</v>
      </c>
      <c r="B7" s="264"/>
      <c r="C7" s="191" t="s">
        <v>47</v>
      </c>
      <c r="D7" s="224">
        <v>1</v>
      </c>
      <c r="E7" s="40">
        <f>VALUE('І половина '!T7)</f>
        <v>68</v>
      </c>
      <c r="F7" s="36">
        <f>VALUE('ІІ половина'!H7)</f>
        <v>82</v>
      </c>
      <c r="G7" s="100">
        <f t="shared" ref="G7:G11" si="0">SUM(E7:F7)</f>
        <v>150</v>
      </c>
      <c r="H7" s="268">
        <f>SUM(E7:F16)</f>
        <v>1520</v>
      </c>
      <c r="I7" s="225"/>
    </row>
    <row r="8" spans="1:9" s="189" customFormat="1" ht="15.75" x14ac:dyDescent="0.25">
      <c r="A8" s="200"/>
      <c r="B8" s="200" t="s">
        <v>23</v>
      </c>
      <c r="C8" s="191" t="s">
        <v>48</v>
      </c>
      <c r="D8" s="205"/>
      <c r="E8" s="40">
        <f>VALUE('І половина '!T8)</f>
        <v>90</v>
      </c>
      <c r="F8" s="36">
        <f>VALUE('ІІ половина'!H8)</f>
        <v>66</v>
      </c>
      <c r="G8" s="100">
        <f t="shared" si="0"/>
        <v>156</v>
      </c>
      <c r="H8" s="269"/>
      <c r="I8" s="197"/>
    </row>
    <row r="9" spans="1:9" s="189" customFormat="1" ht="15.75" x14ac:dyDescent="0.25">
      <c r="A9" s="200"/>
      <c r="B9" s="200"/>
      <c r="C9" s="191" t="s">
        <v>49</v>
      </c>
      <c r="D9" s="205"/>
      <c r="E9" s="40">
        <f>VALUE('І половина '!T9)</f>
        <v>91</v>
      </c>
      <c r="F9" s="36">
        <f>VALUE('ІІ половина'!H9)</f>
        <v>65</v>
      </c>
      <c r="G9" s="100">
        <f t="shared" si="0"/>
        <v>156</v>
      </c>
      <c r="H9" s="269"/>
      <c r="I9" s="197"/>
    </row>
    <row r="10" spans="1:9" s="189" customFormat="1" ht="15.75" x14ac:dyDescent="0.25">
      <c r="A10" s="200"/>
      <c r="B10" s="200"/>
      <c r="C10" s="191" t="s">
        <v>50</v>
      </c>
      <c r="D10" s="205"/>
      <c r="E10" s="40">
        <f>VALUE('І половина '!T10)</f>
        <v>51</v>
      </c>
      <c r="F10" s="36">
        <f>VALUE('ІІ половина'!H10)</f>
        <v>99</v>
      </c>
      <c r="G10" s="100">
        <f t="shared" si="0"/>
        <v>150</v>
      </c>
      <c r="H10" s="269"/>
      <c r="I10" s="197"/>
    </row>
    <row r="11" spans="1:9" s="189" customFormat="1" ht="15.75" x14ac:dyDescent="0.25">
      <c r="A11" s="200"/>
      <c r="B11" s="200"/>
      <c r="C11" s="192" t="s">
        <v>51</v>
      </c>
      <c r="D11" s="205"/>
      <c r="E11" s="40">
        <f>VALUE('І половина '!T11)</f>
        <v>0</v>
      </c>
      <c r="F11" s="36">
        <f>VALUE('ІІ половина'!H11)</f>
        <v>148</v>
      </c>
      <c r="G11" s="100">
        <f t="shared" si="0"/>
        <v>148</v>
      </c>
      <c r="H11" s="269"/>
      <c r="I11" s="197"/>
    </row>
    <row r="12" spans="1:9" ht="15.75" x14ac:dyDescent="0.25">
      <c r="A12" s="200"/>
      <c r="B12" s="200"/>
      <c r="C12" s="57" t="s">
        <v>34</v>
      </c>
      <c r="D12" s="205"/>
      <c r="E12" s="76">
        <f>VALUE('І половина '!T12)</f>
        <v>58</v>
      </c>
      <c r="F12" s="36">
        <f>VALUE('ІІ половина'!H12)</f>
        <v>92</v>
      </c>
      <c r="G12" s="100">
        <f t="shared" ref="G12:G68" si="1">SUM(E12:F12)</f>
        <v>150</v>
      </c>
      <c r="H12" s="269"/>
      <c r="I12" s="197"/>
    </row>
    <row r="13" spans="1:9" ht="15.75" x14ac:dyDescent="0.25">
      <c r="A13" s="200"/>
      <c r="B13" s="200"/>
      <c r="C13" s="57" t="s">
        <v>37</v>
      </c>
      <c r="D13" s="205"/>
      <c r="E13" s="76">
        <f>VALUE('І половина '!T13)</f>
        <v>24</v>
      </c>
      <c r="F13" s="36">
        <f>VALUE('ІІ половина'!H13)</f>
        <v>126</v>
      </c>
      <c r="G13" s="100">
        <f t="shared" si="1"/>
        <v>150</v>
      </c>
      <c r="H13" s="269"/>
      <c r="I13" s="197"/>
    </row>
    <row r="14" spans="1:9" ht="15.75" x14ac:dyDescent="0.25">
      <c r="A14" s="200"/>
      <c r="B14" s="200"/>
      <c r="C14" s="57" t="s">
        <v>35</v>
      </c>
      <c r="D14" s="205"/>
      <c r="E14" s="76">
        <f>VALUE('І половина '!T14)</f>
        <v>73</v>
      </c>
      <c r="F14" s="36">
        <f>VALUE('ІІ половина'!H14)</f>
        <v>77</v>
      </c>
      <c r="G14" s="100">
        <f t="shared" si="1"/>
        <v>150</v>
      </c>
      <c r="H14" s="269"/>
      <c r="I14" s="197"/>
    </row>
    <row r="15" spans="1:9" ht="15.75" x14ac:dyDescent="0.25">
      <c r="A15" s="200"/>
      <c r="B15" s="200"/>
      <c r="C15" s="57" t="s">
        <v>36</v>
      </c>
      <c r="D15" s="205"/>
      <c r="E15" s="76">
        <f>VALUE('І половина '!T15)</f>
        <v>79</v>
      </c>
      <c r="F15" s="36">
        <f>VALUE('ІІ половина'!H15)</f>
        <v>65</v>
      </c>
      <c r="G15" s="100">
        <f t="shared" si="1"/>
        <v>144</v>
      </c>
      <c r="H15" s="269"/>
      <c r="I15" s="197"/>
    </row>
    <row r="16" spans="1:9" ht="16.5" thickBot="1" x14ac:dyDescent="0.3">
      <c r="A16" s="201"/>
      <c r="B16" s="201"/>
      <c r="C16" s="16" t="s">
        <v>38</v>
      </c>
      <c r="D16" s="206"/>
      <c r="E16" s="76">
        <f>VALUE('І половина '!T16)</f>
        <v>66</v>
      </c>
      <c r="F16" s="36">
        <f>VALUE('ІІ половина'!H16)</f>
        <v>100</v>
      </c>
      <c r="G16" s="275">
        <f t="shared" si="1"/>
        <v>166</v>
      </c>
      <c r="H16" s="270"/>
      <c r="I16" s="208"/>
    </row>
    <row r="17" spans="1:9" ht="16.5" thickBot="1" x14ac:dyDescent="0.3">
      <c r="A17" s="17"/>
      <c r="B17" s="246" t="s">
        <v>20</v>
      </c>
      <c r="C17" s="247"/>
      <c r="D17" s="82"/>
      <c r="E17" s="79">
        <f>SUM(E7:E16)</f>
        <v>600</v>
      </c>
      <c r="F17" s="79">
        <f t="shared" ref="F17:G17" si="2">SUM(F7:F16)</f>
        <v>920</v>
      </c>
      <c r="G17" s="187">
        <f t="shared" si="2"/>
        <v>1520</v>
      </c>
      <c r="H17" s="82"/>
      <c r="I17" s="82"/>
    </row>
    <row r="18" spans="1:9" s="189" customFormat="1" ht="15.75" x14ac:dyDescent="0.25">
      <c r="A18" s="95"/>
      <c r="B18" s="199" t="s">
        <v>24</v>
      </c>
      <c r="C18" s="191" t="s">
        <v>47</v>
      </c>
      <c r="D18" s="204">
        <v>1</v>
      </c>
      <c r="E18" s="40">
        <f>VALUE('І половина '!T18)</f>
        <v>94</v>
      </c>
      <c r="F18" s="36">
        <f>VALUE('ІІ половина'!H18)</f>
        <v>56</v>
      </c>
      <c r="G18" s="274">
        <f t="shared" si="1"/>
        <v>150</v>
      </c>
      <c r="H18" s="268">
        <f>SUM(E18:F27)</f>
        <v>1520</v>
      </c>
      <c r="I18" s="238"/>
    </row>
    <row r="19" spans="1:9" s="189" customFormat="1" ht="15.75" x14ac:dyDescent="0.25">
      <c r="A19" s="95"/>
      <c r="B19" s="200"/>
      <c r="C19" s="191" t="s">
        <v>48</v>
      </c>
      <c r="D19" s="205"/>
      <c r="E19" s="40">
        <f>VALUE('І половина '!T19)</f>
        <v>128</v>
      </c>
      <c r="F19" s="36">
        <f>VALUE('ІІ половина'!H19)</f>
        <v>28</v>
      </c>
      <c r="G19" s="274">
        <f t="shared" si="1"/>
        <v>156</v>
      </c>
      <c r="H19" s="269"/>
      <c r="I19" s="239"/>
    </row>
    <row r="20" spans="1:9" s="189" customFormat="1" ht="15.75" x14ac:dyDescent="0.25">
      <c r="A20" s="95"/>
      <c r="B20" s="200"/>
      <c r="C20" s="191" t="s">
        <v>49</v>
      </c>
      <c r="D20" s="205"/>
      <c r="E20" s="40">
        <f>VALUE('І половина '!T20)</f>
        <v>136</v>
      </c>
      <c r="F20" s="36">
        <f>VALUE('ІІ половина'!H20)</f>
        <v>20</v>
      </c>
      <c r="G20" s="274">
        <f t="shared" si="1"/>
        <v>156</v>
      </c>
      <c r="H20" s="269"/>
      <c r="I20" s="239"/>
    </row>
    <row r="21" spans="1:9" s="189" customFormat="1" ht="15.75" x14ac:dyDescent="0.25">
      <c r="A21" s="95"/>
      <c r="B21" s="200"/>
      <c r="C21" s="191" t="s">
        <v>50</v>
      </c>
      <c r="D21" s="205"/>
      <c r="E21" s="40">
        <f>VALUE('І половина '!T21)</f>
        <v>76</v>
      </c>
      <c r="F21" s="36">
        <f>VALUE('ІІ половина'!H21)</f>
        <v>74</v>
      </c>
      <c r="G21" s="274">
        <f t="shared" si="1"/>
        <v>150</v>
      </c>
      <c r="H21" s="269"/>
      <c r="I21" s="239"/>
    </row>
    <row r="22" spans="1:9" s="189" customFormat="1" ht="15.75" x14ac:dyDescent="0.25">
      <c r="A22" s="95"/>
      <c r="B22" s="200"/>
      <c r="C22" s="192" t="s">
        <v>51</v>
      </c>
      <c r="D22" s="205"/>
      <c r="E22" s="40">
        <f>VALUE('І половина '!T22)</f>
        <v>31</v>
      </c>
      <c r="F22" s="36">
        <f>VALUE('ІІ половина'!H22)</f>
        <v>117</v>
      </c>
      <c r="G22" s="274">
        <f t="shared" si="1"/>
        <v>148</v>
      </c>
      <c r="H22" s="269"/>
      <c r="I22" s="239"/>
    </row>
    <row r="23" spans="1:9" ht="15.75" x14ac:dyDescent="0.25">
      <c r="A23" s="26">
        <v>2</v>
      </c>
      <c r="B23" s="200"/>
      <c r="C23" s="14" t="s">
        <v>34</v>
      </c>
      <c r="D23" s="205"/>
      <c r="E23" s="76">
        <f>VALUE('І половина '!T23)</f>
        <v>13</v>
      </c>
      <c r="F23" s="36">
        <f>VALUE('ІІ половина'!H23)</f>
        <v>137</v>
      </c>
      <c r="G23" s="274">
        <f t="shared" si="1"/>
        <v>150</v>
      </c>
      <c r="H23" s="269"/>
      <c r="I23" s="239"/>
    </row>
    <row r="24" spans="1:9" ht="15.75" x14ac:dyDescent="0.25">
      <c r="A24" s="26"/>
      <c r="B24" s="200"/>
      <c r="C24" s="57" t="s">
        <v>37</v>
      </c>
      <c r="D24" s="205"/>
      <c r="E24" s="76">
        <f>VALUE('І половина '!T24)</f>
        <v>10</v>
      </c>
      <c r="F24" s="36">
        <f>VALUE('ІІ половина'!H24)</f>
        <v>140</v>
      </c>
      <c r="G24" s="100">
        <f t="shared" si="1"/>
        <v>150</v>
      </c>
      <c r="H24" s="269"/>
      <c r="I24" s="239"/>
    </row>
    <row r="25" spans="1:9" ht="15.75" x14ac:dyDescent="0.25">
      <c r="A25" s="26"/>
      <c r="B25" s="200"/>
      <c r="C25" s="57" t="s">
        <v>35</v>
      </c>
      <c r="D25" s="205"/>
      <c r="E25" s="76">
        <f>VALUE('І половина '!T25)</f>
        <v>21</v>
      </c>
      <c r="F25" s="36">
        <f>VALUE('ІІ половина'!H25)</f>
        <v>129</v>
      </c>
      <c r="G25" s="100">
        <f t="shared" si="1"/>
        <v>150</v>
      </c>
      <c r="H25" s="269"/>
      <c r="I25" s="239"/>
    </row>
    <row r="26" spans="1:9" ht="15.75" x14ac:dyDescent="0.25">
      <c r="A26" s="26"/>
      <c r="B26" s="200"/>
      <c r="C26" s="57" t="s">
        <v>36</v>
      </c>
      <c r="D26" s="205"/>
      <c r="E26" s="76">
        <f>VALUE('І половина '!T26)</f>
        <v>74</v>
      </c>
      <c r="F26" s="36">
        <f>VALUE('ІІ половина'!H26)</f>
        <v>76</v>
      </c>
      <c r="G26" s="100">
        <f t="shared" si="1"/>
        <v>150</v>
      </c>
      <c r="H26" s="269"/>
      <c r="I26" s="239"/>
    </row>
    <row r="27" spans="1:9" ht="16.5" thickBot="1" x14ac:dyDescent="0.3">
      <c r="A27" s="26"/>
      <c r="B27" s="201"/>
      <c r="C27" s="16" t="s">
        <v>38</v>
      </c>
      <c r="D27" s="206"/>
      <c r="E27" s="76">
        <f>VALUE('І половина '!T27)</f>
        <v>17</v>
      </c>
      <c r="F27" s="36">
        <f>VALUE('ІІ половина'!H27)</f>
        <v>143</v>
      </c>
      <c r="G27" s="275">
        <f t="shared" si="1"/>
        <v>160</v>
      </c>
      <c r="H27" s="270"/>
      <c r="I27" s="240"/>
    </row>
    <row r="28" spans="1:9" ht="16.5" thickBot="1" x14ac:dyDescent="0.3">
      <c r="A28" s="81"/>
      <c r="B28" s="246" t="s">
        <v>20</v>
      </c>
      <c r="C28" s="247"/>
      <c r="D28" s="82"/>
      <c r="E28" s="79">
        <f>SUM(E18:E27)</f>
        <v>600</v>
      </c>
      <c r="F28" s="79">
        <f t="shared" ref="F28:G28" si="3">SUM(F18:F27)</f>
        <v>920</v>
      </c>
      <c r="G28" s="140">
        <f t="shared" si="3"/>
        <v>1520</v>
      </c>
      <c r="H28" s="83"/>
      <c r="I28" s="82"/>
    </row>
    <row r="29" spans="1:9" s="189" customFormat="1" ht="15.75" x14ac:dyDescent="0.25">
      <c r="A29" s="95"/>
      <c r="B29" s="103"/>
      <c r="C29" s="191" t="s">
        <v>47</v>
      </c>
      <c r="D29" s="204">
        <v>1</v>
      </c>
      <c r="E29" s="40">
        <f>VALUE('І половина '!T29)</f>
        <v>82</v>
      </c>
      <c r="F29" s="36">
        <f>VALUE('ІІ половина'!H29)</f>
        <v>64</v>
      </c>
      <c r="G29" s="274">
        <f t="shared" si="1"/>
        <v>146</v>
      </c>
      <c r="H29" s="268">
        <f>SUM(E29:F38)</f>
        <v>1520</v>
      </c>
      <c r="I29" s="238"/>
    </row>
    <row r="30" spans="1:9" s="189" customFormat="1" ht="15.75" x14ac:dyDescent="0.25">
      <c r="A30" s="95"/>
      <c r="B30" s="103"/>
      <c r="C30" s="191" t="s">
        <v>48</v>
      </c>
      <c r="D30" s="205"/>
      <c r="E30" s="40">
        <f>VALUE('І половина '!T30)</f>
        <v>98</v>
      </c>
      <c r="F30" s="36">
        <f>VALUE('ІІ половина'!H30)</f>
        <v>60</v>
      </c>
      <c r="G30" s="274">
        <f t="shared" si="1"/>
        <v>158</v>
      </c>
      <c r="H30" s="269"/>
      <c r="I30" s="239"/>
    </row>
    <row r="31" spans="1:9" s="189" customFormat="1" ht="15.75" x14ac:dyDescent="0.25">
      <c r="A31" s="95"/>
      <c r="B31" s="103"/>
      <c r="C31" s="191" t="s">
        <v>49</v>
      </c>
      <c r="D31" s="205"/>
      <c r="E31" s="40">
        <f>VALUE('І половина '!T31)</f>
        <v>114</v>
      </c>
      <c r="F31" s="36">
        <f>VALUE('ІІ половина'!H31)</f>
        <v>42</v>
      </c>
      <c r="G31" s="274">
        <f t="shared" si="1"/>
        <v>156</v>
      </c>
      <c r="H31" s="269"/>
      <c r="I31" s="239"/>
    </row>
    <row r="32" spans="1:9" s="189" customFormat="1" ht="15.75" x14ac:dyDescent="0.25">
      <c r="A32" s="95"/>
      <c r="B32" s="103"/>
      <c r="C32" s="191" t="s">
        <v>50</v>
      </c>
      <c r="D32" s="205"/>
      <c r="E32" s="40">
        <f>VALUE('І половина '!T32)</f>
        <v>40</v>
      </c>
      <c r="F32" s="36">
        <f>VALUE('ІІ половина'!H32)</f>
        <v>110</v>
      </c>
      <c r="G32" s="274">
        <f t="shared" si="1"/>
        <v>150</v>
      </c>
      <c r="H32" s="269"/>
      <c r="I32" s="239"/>
    </row>
    <row r="33" spans="1:9" s="189" customFormat="1" ht="15.75" x14ac:dyDescent="0.25">
      <c r="A33" s="95"/>
      <c r="B33" s="103"/>
      <c r="C33" s="192" t="s">
        <v>51</v>
      </c>
      <c r="D33" s="205"/>
      <c r="E33" s="40">
        <f>VALUE('І половина '!T33)</f>
        <v>0</v>
      </c>
      <c r="F33" s="36">
        <f>VALUE('ІІ половина'!H33)</f>
        <v>150</v>
      </c>
      <c r="G33" s="274">
        <f t="shared" si="1"/>
        <v>150</v>
      </c>
      <c r="H33" s="269"/>
      <c r="I33" s="239"/>
    </row>
    <row r="34" spans="1:9" ht="15.75" x14ac:dyDescent="0.25">
      <c r="A34" s="200">
        <v>3</v>
      </c>
      <c r="B34" s="194" t="s">
        <v>25</v>
      </c>
      <c r="C34" s="14" t="s">
        <v>34</v>
      </c>
      <c r="D34" s="205"/>
      <c r="E34" s="76">
        <f>VALUE('І половина '!T34)</f>
        <v>46</v>
      </c>
      <c r="F34" s="36">
        <f>VALUE('ІІ половина'!H34)</f>
        <v>102</v>
      </c>
      <c r="G34" s="274">
        <f t="shared" si="1"/>
        <v>148</v>
      </c>
      <c r="H34" s="269"/>
      <c r="I34" s="239"/>
    </row>
    <row r="35" spans="1:9" ht="15.75" x14ac:dyDescent="0.25">
      <c r="A35" s="200"/>
      <c r="B35" s="194"/>
      <c r="C35" s="57" t="s">
        <v>37</v>
      </c>
      <c r="D35" s="205"/>
      <c r="E35" s="76">
        <f>VALUE('І половина '!T35)</f>
        <v>46</v>
      </c>
      <c r="F35" s="36">
        <f>VALUE('ІІ половина'!H35)</f>
        <v>104</v>
      </c>
      <c r="G35" s="100">
        <f t="shared" si="1"/>
        <v>150</v>
      </c>
      <c r="H35" s="269"/>
      <c r="I35" s="239"/>
    </row>
    <row r="36" spans="1:9" ht="15.75" x14ac:dyDescent="0.25">
      <c r="A36" s="200"/>
      <c r="B36" s="194"/>
      <c r="C36" s="57" t="s">
        <v>35</v>
      </c>
      <c r="D36" s="205"/>
      <c r="E36" s="76">
        <f>VALUE('І половина '!T36)</f>
        <v>68</v>
      </c>
      <c r="F36" s="36">
        <f>VALUE('ІІ половина'!H36)</f>
        <v>84</v>
      </c>
      <c r="G36" s="100">
        <f t="shared" si="1"/>
        <v>152</v>
      </c>
      <c r="H36" s="269"/>
      <c r="I36" s="239"/>
    </row>
    <row r="37" spans="1:9" ht="15.75" x14ac:dyDescent="0.25">
      <c r="A37" s="200"/>
      <c r="B37" s="194"/>
      <c r="C37" s="57" t="s">
        <v>36</v>
      </c>
      <c r="D37" s="205"/>
      <c r="E37" s="76">
        <f>VALUE('І половина '!T37)</f>
        <v>74</v>
      </c>
      <c r="F37" s="36">
        <f>VALUE('ІІ половина'!H37)</f>
        <v>76</v>
      </c>
      <c r="G37" s="100">
        <f t="shared" si="1"/>
        <v>150</v>
      </c>
      <c r="H37" s="269"/>
      <c r="I37" s="239"/>
    </row>
    <row r="38" spans="1:9" ht="16.5" thickBot="1" x14ac:dyDescent="0.3">
      <c r="A38" s="200"/>
      <c r="B38" s="194"/>
      <c r="C38" s="16" t="s">
        <v>38</v>
      </c>
      <c r="D38" s="206"/>
      <c r="E38" s="76">
        <f>VALUE('І половина '!T38)</f>
        <v>32</v>
      </c>
      <c r="F38" s="36">
        <f>VALUE('ІІ половина'!H38)</f>
        <v>128</v>
      </c>
      <c r="G38" s="275">
        <f t="shared" si="1"/>
        <v>160</v>
      </c>
      <c r="H38" s="270"/>
      <c r="I38" s="240"/>
    </row>
    <row r="39" spans="1:9" ht="16.5" thickBot="1" x14ac:dyDescent="0.3">
      <c r="A39" s="81"/>
      <c r="B39" s="246" t="s">
        <v>20</v>
      </c>
      <c r="C39" s="247"/>
      <c r="D39" s="82"/>
      <c r="E39" s="79">
        <f>SUM(E29:E38)</f>
        <v>600</v>
      </c>
      <c r="F39" s="79">
        <f t="shared" ref="F39:G39" si="4">SUM(F29:F38)</f>
        <v>920</v>
      </c>
      <c r="G39" s="140">
        <f t="shared" si="4"/>
        <v>1520</v>
      </c>
      <c r="H39" s="83"/>
      <c r="I39" s="82"/>
    </row>
    <row r="40" spans="1:9" s="189" customFormat="1" ht="15.75" x14ac:dyDescent="0.25">
      <c r="A40" s="95"/>
      <c r="B40" s="199" t="s">
        <v>26</v>
      </c>
      <c r="C40" s="191" t="s">
        <v>47</v>
      </c>
      <c r="D40" s="193"/>
      <c r="E40" s="40">
        <f>VALUE('І половина '!T40)</f>
        <v>104</v>
      </c>
      <c r="F40" s="36">
        <f>VALUE('ІІ половина'!H40)</f>
        <v>47</v>
      </c>
      <c r="G40" s="274">
        <f t="shared" si="1"/>
        <v>151</v>
      </c>
      <c r="H40" s="268">
        <f>SUM(E40:F49)</f>
        <v>1520</v>
      </c>
      <c r="I40" s="238"/>
    </row>
    <row r="41" spans="1:9" s="189" customFormat="1" ht="15.75" x14ac:dyDescent="0.25">
      <c r="A41" s="95"/>
      <c r="B41" s="200"/>
      <c r="C41" s="191" t="s">
        <v>48</v>
      </c>
      <c r="D41" s="193"/>
      <c r="E41" s="40">
        <f>VALUE('І половина '!T41)</f>
        <v>88</v>
      </c>
      <c r="F41" s="36">
        <f>VALUE('ІІ половина'!H41)</f>
        <v>68</v>
      </c>
      <c r="G41" s="274">
        <f t="shared" si="1"/>
        <v>156</v>
      </c>
      <c r="H41" s="269"/>
      <c r="I41" s="239"/>
    </row>
    <row r="42" spans="1:9" s="189" customFormat="1" ht="15.75" x14ac:dyDescent="0.25">
      <c r="A42" s="95"/>
      <c r="B42" s="200"/>
      <c r="C42" s="191" t="s">
        <v>49</v>
      </c>
      <c r="D42" s="193"/>
      <c r="E42" s="40">
        <f>VALUE('І половина '!T42)</f>
        <v>42</v>
      </c>
      <c r="F42" s="36">
        <f>VALUE('ІІ половина'!H42)</f>
        <v>114</v>
      </c>
      <c r="G42" s="274">
        <f t="shared" si="1"/>
        <v>156</v>
      </c>
      <c r="H42" s="269"/>
      <c r="I42" s="239"/>
    </row>
    <row r="43" spans="1:9" s="189" customFormat="1" ht="15.75" x14ac:dyDescent="0.25">
      <c r="A43" s="95"/>
      <c r="B43" s="200"/>
      <c r="C43" s="191" t="s">
        <v>50</v>
      </c>
      <c r="D43" s="193"/>
      <c r="E43" s="40">
        <f>VALUE('І половина '!T43)</f>
        <v>30</v>
      </c>
      <c r="F43" s="36">
        <f>VALUE('ІІ половина'!H43)</f>
        <v>118</v>
      </c>
      <c r="G43" s="274">
        <f t="shared" si="1"/>
        <v>148</v>
      </c>
      <c r="H43" s="269"/>
      <c r="I43" s="239"/>
    </row>
    <row r="44" spans="1:9" s="189" customFormat="1" ht="15.75" x14ac:dyDescent="0.25">
      <c r="A44" s="95"/>
      <c r="B44" s="200"/>
      <c r="C44" s="192" t="s">
        <v>51</v>
      </c>
      <c r="D44" s="193"/>
      <c r="E44" s="40">
        <f>VALUE('І половина '!T44)</f>
        <v>4</v>
      </c>
      <c r="F44" s="36">
        <f>VALUE('ІІ половина'!H44)</f>
        <v>145</v>
      </c>
      <c r="G44" s="274">
        <f t="shared" si="1"/>
        <v>149</v>
      </c>
      <c r="H44" s="269"/>
      <c r="I44" s="239"/>
    </row>
    <row r="45" spans="1:9" ht="15.75" x14ac:dyDescent="0.25">
      <c r="A45" s="26"/>
      <c r="B45" s="200"/>
      <c r="C45" s="14" t="s">
        <v>34</v>
      </c>
      <c r="D45" s="193"/>
      <c r="E45" s="76">
        <f>VALUE('І половина '!T45)</f>
        <v>94</v>
      </c>
      <c r="F45" s="36">
        <f>VALUE('ІІ половина'!H45)</f>
        <v>56</v>
      </c>
      <c r="G45" s="274">
        <f t="shared" si="1"/>
        <v>150</v>
      </c>
      <c r="H45" s="269"/>
      <c r="I45" s="239"/>
    </row>
    <row r="46" spans="1:9" ht="15.75" x14ac:dyDescent="0.25">
      <c r="A46" s="26"/>
      <c r="B46" s="200"/>
      <c r="C46" s="57" t="s">
        <v>37</v>
      </c>
      <c r="D46" s="193">
        <v>1</v>
      </c>
      <c r="E46" s="76">
        <f>VALUE('І половина '!T46)</f>
        <v>84</v>
      </c>
      <c r="F46" s="36">
        <f>VALUE('ІІ половина'!H46)</f>
        <v>66</v>
      </c>
      <c r="G46" s="100">
        <f t="shared" si="1"/>
        <v>150</v>
      </c>
      <c r="H46" s="269"/>
      <c r="I46" s="239"/>
    </row>
    <row r="47" spans="1:9" ht="15.75" x14ac:dyDescent="0.25">
      <c r="A47" s="26">
        <v>4</v>
      </c>
      <c r="B47" s="200"/>
      <c r="C47" s="57" t="s">
        <v>35</v>
      </c>
      <c r="D47" s="193"/>
      <c r="E47" s="76">
        <f>VALUE('І половина '!T47)</f>
        <v>76</v>
      </c>
      <c r="F47" s="36">
        <f>VALUE('ІІ половина'!H47)</f>
        <v>74</v>
      </c>
      <c r="G47" s="100">
        <f t="shared" si="1"/>
        <v>150</v>
      </c>
      <c r="H47" s="269"/>
      <c r="I47" s="239"/>
    </row>
    <row r="48" spans="1:9" ht="15.75" x14ac:dyDescent="0.25">
      <c r="A48" s="26"/>
      <c r="B48" s="200"/>
      <c r="C48" s="57" t="s">
        <v>36</v>
      </c>
      <c r="D48" s="193"/>
      <c r="E48" s="76">
        <f>VALUE('І половина '!T48)</f>
        <v>74</v>
      </c>
      <c r="F48" s="36">
        <f>VALUE('ІІ половина'!H48)</f>
        <v>76</v>
      </c>
      <c r="G48" s="100">
        <f t="shared" si="1"/>
        <v>150</v>
      </c>
      <c r="H48" s="269"/>
      <c r="I48" s="239"/>
    </row>
    <row r="49" spans="1:9" ht="16.5" thickBot="1" x14ac:dyDescent="0.3">
      <c r="A49" s="26"/>
      <c r="B49" s="201"/>
      <c r="C49" s="16" t="s">
        <v>38</v>
      </c>
      <c r="D49" s="193"/>
      <c r="E49" s="76">
        <f>VALUE('І половина '!T49)</f>
        <v>4</v>
      </c>
      <c r="F49" s="36">
        <f>VALUE('ІІ половина'!H49)</f>
        <v>156</v>
      </c>
      <c r="G49" s="275">
        <f t="shared" si="1"/>
        <v>160</v>
      </c>
      <c r="H49" s="270"/>
      <c r="I49" s="240"/>
    </row>
    <row r="50" spans="1:9" ht="16.5" thickBot="1" x14ac:dyDescent="0.3">
      <c r="A50" s="81"/>
      <c r="B50" s="246" t="s">
        <v>20</v>
      </c>
      <c r="C50" s="247"/>
      <c r="D50" s="82"/>
      <c r="E50" s="79">
        <f>SUM(E40:E49)</f>
        <v>600</v>
      </c>
      <c r="F50" s="79">
        <f t="shared" ref="F50:G50" si="5">SUM(F40:F49)</f>
        <v>920</v>
      </c>
      <c r="G50" s="140">
        <f t="shared" si="5"/>
        <v>1520</v>
      </c>
      <c r="H50" s="83"/>
      <c r="I50" s="82"/>
    </row>
    <row r="51" spans="1:9" s="189" customFormat="1" ht="15.75" x14ac:dyDescent="0.25">
      <c r="A51" s="95"/>
      <c r="B51" s="199" t="s">
        <v>27</v>
      </c>
      <c r="C51" s="191" t="s">
        <v>47</v>
      </c>
      <c r="D51" s="204">
        <v>1</v>
      </c>
      <c r="E51" s="40">
        <f>VALUE('І половина '!T51)</f>
        <v>104</v>
      </c>
      <c r="F51" s="36">
        <f>VALUE('ІІ половина'!H51)</f>
        <v>46</v>
      </c>
      <c r="G51" s="196">
        <f t="shared" si="1"/>
        <v>150</v>
      </c>
      <c r="H51" s="226">
        <f>SUM(E51:F60)</f>
        <v>1480</v>
      </c>
      <c r="I51" s="238"/>
    </row>
    <row r="52" spans="1:9" s="189" customFormat="1" ht="15.75" x14ac:dyDescent="0.25">
      <c r="A52" s="95"/>
      <c r="B52" s="200"/>
      <c r="C52" s="191" t="s">
        <v>48</v>
      </c>
      <c r="D52" s="205"/>
      <c r="E52" s="40">
        <f>VALUE('І половина '!T52)</f>
        <v>57</v>
      </c>
      <c r="F52" s="36">
        <f>VALUE('ІІ половина'!H52)</f>
        <v>99</v>
      </c>
      <c r="G52" s="196">
        <f t="shared" si="1"/>
        <v>156</v>
      </c>
      <c r="H52" s="211"/>
      <c r="I52" s="239"/>
    </row>
    <row r="53" spans="1:9" s="189" customFormat="1" ht="15.75" x14ac:dyDescent="0.25">
      <c r="A53" s="95"/>
      <c r="B53" s="200"/>
      <c r="C53" s="191" t="s">
        <v>49</v>
      </c>
      <c r="D53" s="205"/>
      <c r="E53" s="40">
        <f>VALUE('І половина '!T53)</f>
        <v>76</v>
      </c>
      <c r="F53" s="36">
        <f>VALUE('ІІ половина'!H53)</f>
        <v>80</v>
      </c>
      <c r="G53" s="196">
        <f t="shared" si="1"/>
        <v>156</v>
      </c>
      <c r="H53" s="211"/>
      <c r="I53" s="239"/>
    </row>
    <row r="54" spans="1:9" s="189" customFormat="1" ht="15.75" x14ac:dyDescent="0.25">
      <c r="A54" s="95"/>
      <c r="B54" s="200"/>
      <c r="C54" s="191" t="s">
        <v>50</v>
      </c>
      <c r="D54" s="205"/>
      <c r="E54" s="40">
        <f>VALUE('І половина '!T54)</f>
        <v>55</v>
      </c>
      <c r="F54" s="36">
        <f>VALUE('ІІ половина'!H54)</f>
        <v>95</v>
      </c>
      <c r="G54" s="196">
        <f t="shared" si="1"/>
        <v>150</v>
      </c>
      <c r="H54" s="211"/>
      <c r="I54" s="239"/>
    </row>
    <row r="55" spans="1:9" s="189" customFormat="1" ht="15.75" x14ac:dyDescent="0.25">
      <c r="A55" s="95"/>
      <c r="B55" s="200"/>
      <c r="C55" s="192" t="s">
        <v>51</v>
      </c>
      <c r="D55" s="205"/>
      <c r="E55" s="40">
        <f>VALUE('І половина '!T55)</f>
        <v>8</v>
      </c>
      <c r="F55" s="36">
        <f>VALUE('ІІ половина'!H55)</f>
        <v>100</v>
      </c>
      <c r="G55" s="196">
        <f t="shared" si="1"/>
        <v>108</v>
      </c>
      <c r="H55" s="211"/>
      <c r="I55" s="239"/>
    </row>
    <row r="56" spans="1:9" ht="15.75" x14ac:dyDescent="0.25">
      <c r="A56" s="200">
        <v>5</v>
      </c>
      <c r="B56" s="200"/>
      <c r="C56" s="14" t="s">
        <v>34</v>
      </c>
      <c r="D56" s="205"/>
      <c r="E56" s="76">
        <f>VALUE('І половина '!T56)</f>
        <v>42</v>
      </c>
      <c r="F56" s="36">
        <f>VALUE('ІІ половина'!H56)</f>
        <v>108</v>
      </c>
      <c r="G56" s="196">
        <f t="shared" si="1"/>
        <v>150</v>
      </c>
      <c r="H56" s="211"/>
      <c r="I56" s="239"/>
    </row>
    <row r="57" spans="1:9" ht="15.75" x14ac:dyDescent="0.25">
      <c r="A57" s="200"/>
      <c r="B57" s="200"/>
      <c r="C57" s="57" t="s">
        <v>37</v>
      </c>
      <c r="D57" s="205"/>
      <c r="E57" s="76">
        <f>VALUE('І половина '!T57)</f>
        <v>95</v>
      </c>
      <c r="F57" s="36">
        <f>VALUE('ІІ половина'!H57)</f>
        <v>55</v>
      </c>
      <c r="G57" s="25">
        <f t="shared" si="1"/>
        <v>150</v>
      </c>
      <c r="H57" s="211"/>
      <c r="I57" s="239"/>
    </row>
    <row r="58" spans="1:9" ht="15.75" x14ac:dyDescent="0.25">
      <c r="A58" s="200"/>
      <c r="B58" s="200"/>
      <c r="C58" s="57" t="s">
        <v>35</v>
      </c>
      <c r="D58" s="205"/>
      <c r="E58" s="76">
        <f>VALUE('І половина '!T58)</f>
        <v>88</v>
      </c>
      <c r="F58" s="36">
        <f>VALUE('ІІ половина'!H58)</f>
        <v>62</v>
      </c>
      <c r="G58" s="25">
        <f t="shared" si="1"/>
        <v>150</v>
      </c>
      <c r="H58" s="211"/>
      <c r="I58" s="239"/>
    </row>
    <row r="59" spans="1:9" ht="15.75" x14ac:dyDescent="0.25">
      <c r="A59" s="200"/>
      <c r="B59" s="200"/>
      <c r="C59" s="57" t="s">
        <v>36</v>
      </c>
      <c r="D59" s="205"/>
      <c r="E59" s="76">
        <f>VALUE('І половина '!T59)</f>
        <v>63</v>
      </c>
      <c r="F59" s="36">
        <f>VALUE('ІІ половина'!H59)</f>
        <v>81</v>
      </c>
      <c r="G59" s="25">
        <f t="shared" si="1"/>
        <v>144</v>
      </c>
      <c r="H59" s="211"/>
      <c r="I59" s="239"/>
    </row>
    <row r="60" spans="1:9" ht="16.5" thickBot="1" x14ac:dyDescent="0.3">
      <c r="A60" s="200"/>
      <c r="B60" s="201"/>
      <c r="C60" s="16" t="s">
        <v>38</v>
      </c>
      <c r="D60" s="206"/>
      <c r="E60" s="76">
        <f>VALUE('І половина '!T60)</f>
        <v>12</v>
      </c>
      <c r="F60" s="36">
        <f>VALUE('ІІ половина'!H60)</f>
        <v>154</v>
      </c>
      <c r="G60" s="66">
        <f t="shared" si="1"/>
        <v>166</v>
      </c>
      <c r="H60" s="212"/>
      <c r="I60" s="240"/>
    </row>
    <row r="61" spans="1:9" ht="16.5" thickBot="1" x14ac:dyDescent="0.3">
      <c r="A61" s="81"/>
      <c r="B61" s="246" t="s">
        <v>20</v>
      </c>
      <c r="C61" s="247"/>
      <c r="D61" s="82"/>
      <c r="E61" s="79">
        <f>SUM(E51:E60)</f>
        <v>600</v>
      </c>
      <c r="F61" s="79">
        <f t="shared" ref="F61:G61" si="6">SUM(F51:F60)</f>
        <v>880</v>
      </c>
      <c r="G61" s="140">
        <f t="shared" si="6"/>
        <v>1480</v>
      </c>
      <c r="H61" s="83"/>
      <c r="I61" s="82"/>
    </row>
    <row r="62" spans="1:9" s="189" customFormat="1" ht="15.75" x14ac:dyDescent="0.25">
      <c r="A62" s="95"/>
      <c r="B62" s="199" t="s">
        <v>28</v>
      </c>
      <c r="C62" s="191" t="s">
        <v>47</v>
      </c>
      <c r="D62" s="204">
        <v>1</v>
      </c>
      <c r="E62" s="40">
        <f>VALUE('І половина '!T62)</f>
        <v>73</v>
      </c>
      <c r="F62" s="36">
        <f>VALUE('ІІ половина'!H62)</f>
        <v>77</v>
      </c>
      <c r="G62" s="274">
        <f t="shared" si="1"/>
        <v>150</v>
      </c>
      <c r="H62" s="268">
        <f>SUM(E62:F71)</f>
        <v>1520</v>
      </c>
      <c r="I62" s="238"/>
    </row>
    <row r="63" spans="1:9" s="189" customFormat="1" ht="15.75" x14ac:dyDescent="0.25">
      <c r="A63" s="95"/>
      <c r="B63" s="200"/>
      <c r="C63" s="191" t="s">
        <v>48</v>
      </c>
      <c r="D63" s="205"/>
      <c r="E63" s="40">
        <f>VALUE('І половина '!T63)</f>
        <v>41</v>
      </c>
      <c r="F63" s="36">
        <f>VALUE('ІІ половина'!H63)</f>
        <v>115</v>
      </c>
      <c r="G63" s="274">
        <f t="shared" si="1"/>
        <v>156</v>
      </c>
      <c r="H63" s="269"/>
      <c r="I63" s="239"/>
    </row>
    <row r="64" spans="1:9" s="189" customFormat="1" ht="15.75" x14ac:dyDescent="0.25">
      <c r="A64" s="95"/>
      <c r="B64" s="200"/>
      <c r="C64" s="191" t="s">
        <v>49</v>
      </c>
      <c r="D64" s="205"/>
      <c r="E64" s="40">
        <f>VALUE('І половина '!T64)</f>
        <v>86</v>
      </c>
      <c r="F64" s="36">
        <f>VALUE('ІІ половина'!H64)</f>
        <v>70</v>
      </c>
      <c r="G64" s="274">
        <f t="shared" si="1"/>
        <v>156</v>
      </c>
      <c r="H64" s="269"/>
      <c r="I64" s="239"/>
    </row>
    <row r="65" spans="1:9" s="189" customFormat="1" ht="15.75" x14ac:dyDescent="0.25">
      <c r="A65" s="95"/>
      <c r="B65" s="200"/>
      <c r="C65" s="191" t="s">
        <v>50</v>
      </c>
      <c r="D65" s="205"/>
      <c r="E65" s="40">
        <f>VALUE('І половина '!T65)</f>
        <v>31</v>
      </c>
      <c r="F65" s="36">
        <f>VALUE('ІІ половина'!H65)</f>
        <v>119</v>
      </c>
      <c r="G65" s="274">
        <f t="shared" si="1"/>
        <v>150</v>
      </c>
      <c r="H65" s="269"/>
      <c r="I65" s="239"/>
    </row>
    <row r="66" spans="1:9" s="189" customFormat="1" ht="15.75" x14ac:dyDescent="0.25">
      <c r="A66" s="95"/>
      <c r="B66" s="200"/>
      <c r="C66" s="192" t="s">
        <v>51</v>
      </c>
      <c r="D66" s="205"/>
      <c r="E66" s="40">
        <f>VALUE('І половина '!T66)</f>
        <v>9</v>
      </c>
      <c r="F66" s="36">
        <f>VALUE('ІІ половина'!H66)</f>
        <v>139</v>
      </c>
      <c r="G66" s="274">
        <f t="shared" si="1"/>
        <v>148</v>
      </c>
      <c r="H66" s="269"/>
      <c r="I66" s="239"/>
    </row>
    <row r="67" spans="1:9" ht="15.75" x14ac:dyDescent="0.25">
      <c r="A67" s="200">
        <v>6</v>
      </c>
      <c r="B67" s="200"/>
      <c r="C67" s="14" t="s">
        <v>34</v>
      </c>
      <c r="D67" s="205"/>
      <c r="E67" s="76">
        <f>VALUE('І половина '!T67)</f>
        <v>85</v>
      </c>
      <c r="F67" s="36">
        <f>VALUE('ІІ половина'!H67)</f>
        <v>65</v>
      </c>
      <c r="G67" s="274">
        <f t="shared" si="1"/>
        <v>150</v>
      </c>
      <c r="H67" s="269"/>
      <c r="I67" s="239"/>
    </row>
    <row r="68" spans="1:9" ht="15.75" x14ac:dyDescent="0.25">
      <c r="A68" s="200"/>
      <c r="B68" s="200"/>
      <c r="C68" s="57" t="s">
        <v>37</v>
      </c>
      <c r="D68" s="205"/>
      <c r="E68" s="76">
        <f>VALUE('І половина '!T68)</f>
        <v>83</v>
      </c>
      <c r="F68" s="36">
        <f>VALUE('ІІ половина'!H68)</f>
        <v>67</v>
      </c>
      <c r="G68" s="100">
        <f t="shared" si="1"/>
        <v>150</v>
      </c>
      <c r="H68" s="269"/>
      <c r="I68" s="239"/>
    </row>
    <row r="69" spans="1:9" ht="15.75" x14ac:dyDescent="0.25">
      <c r="A69" s="200"/>
      <c r="B69" s="200"/>
      <c r="C69" s="57" t="s">
        <v>35</v>
      </c>
      <c r="D69" s="205"/>
      <c r="E69" s="76">
        <f>VALUE('І половина '!T69)</f>
        <v>85</v>
      </c>
      <c r="F69" s="36">
        <f>VALUE('ІІ половина'!H69)</f>
        <v>65</v>
      </c>
      <c r="G69" s="100">
        <f t="shared" ref="G69:G104" si="7">SUM(E69:F69)</f>
        <v>150</v>
      </c>
      <c r="H69" s="269"/>
      <c r="I69" s="239"/>
    </row>
    <row r="70" spans="1:9" ht="15.75" x14ac:dyDescent="0.25">
      <c r="A70" s="200"/>
      <c r="B70" s="200"/>
      <c r="C70" s="57" t="s">
        <v>36</v>
      </c>
      <c r="D70" s="205"/>
      <c r="E70" s="76">
        <f>VALUE('І половина '!T70)</f>
        <v>62</v>
      </c>
      <c r="F70" s="36">
        <f>VALUE('ІІ половина'!H70)</f>
        <v>82</v>
      </c>
      <c r="G70" s="100">
        <f t="shared" si="7"/>
        <v>144</v>
      </c>
      <c r="H70" s="269"/>
      <c r="I70" s="239"/>
    </row>
    <row r="71" spans="1:9" ht="16.5" thickBot="1" x14ac:dyDescent="0.3">
      <c r="A71" s="200"/>
      <c r="B71" s="201"/>
      <c r="C71" s="16" t="s">
        <v>38</v>
      </c>
      <c r="D71" s="206"/>
      <c r="E71" s="76">
        <f>VALUE('І половина '!T71)</f>
        <v>45</v>
      </c>
      <c r="F71" s="36">
        <f>VALUE('ІІ половина'!H71)</f>
        <v>121</v>
      </c>
      <c r="G71" s="275">
        <f t="shared" si="7"/>
        <v>166</v>
      </c>
      <c r="H71" s="270"/>
      <c r="I71" s="240"/>
    </row>
    <row r="72" spans="1:9" ht="16.5" thickBot="1" x14ac:dyDescent="0.3">
      <c r="A72" s="81"/>
      <c r="B72" s="246" t="s">
        <v>20</v>
      </c>
      <c r="C72" s="247"/>
      <c r="D72" s="82"/>
      <c r="E72" s="79">
        <f>SUM(E62:E71)</f>
        <v>600</v>
      </c>
      <c r="F72" s="79">
        <f t="shared" ref="F72:G72" si="8">SUM(F62:F71)</f>
        <v>920</v>
      </c>
      <c r="G72" s="140">
        <f t="shared" si="8"/>
        <v>1520</v>
      </c>
      <c r="H72" s="83"/>
      <c r="I72" s="82"/>
    </row>
    <row r="73" spans="1:9" s="189" customFormat="1" ht="15.75" x14ac:dyDescent="0.25">
      <c r="A73" s="95"/>
      <c r="B73" s="199" t="s">
        <v>29</v>
      </c>
      <c r="C73" s="191" t="s">
        <v>47</v>
      </c>
      <c r="D73" s="204">
        <v>1</v>
      </c>
      <c r="E73" s="40">
        <f>VALUE('І половина '!T73)</f>
        <v>75</v>
      </c>
      <c r="F73" s="36">
        <f>VALUE('ІІ половина'!H73)</f>
        <v>75</v>
      </c>
      <c r="G73" s="274">
        <f t="shared" si="7"/>
        <v>150</v>
      </c>
      <c r="H73" s="268">
        <f>SUM(E73:F82)</f>
        <v>1520</v>
      </c>
      <c r="I73" s="238"/>
    </row>
    <row r="74" spans="1:9" s="189" customFormat="1" ht="15.75" x14ac:dyDescent="0.25">
      <c r="A74" s="95"/>
      <c r="B74" s="200"/>
      <c r="C74" s="191" t="s">
        <v>48</v>
      </c>
      <c r="D74" s="205"/>
      <c r="E74" s="40">
        <f>VALUE('І половина '!T74)</f>
        <v>86</v>
      </c>
      <c r="F74" s="36">
        <f>VALUE('ІІ половина'!H74)</f>
        <v>70</v>
      </c>
      <c r="G74" s="274">
        <f t="shared" si="7"/>
        <v>156</v>
      </c>
      <c r="H74" s="269"/>
      <c r="I74" s="239"/>
    </row>
    <row r="75" spans="1:9" s="189" customFormat="1" ht="15.75" x14ac:dyDescent="0.25">
      <c r="A75" s="95"/>
      <c r="B75" s="200"/>
      <c r="C75" s="191" t="s">
        <v>49</v>
      </c>
      <c r="D75" s="205"/>
      <c r="E75" s="40">
        <f>VALUE('І половина '!T75)</f>
        <v>86</v>
      </c>
      <c r="F75" s="36">
        <f>VALUE('ІІ половина'!H75)</f>
        <v>70</v>
      </c>
      <c r="G75" s="274">
        <f t="shared" si="7"/>
        <v>156</v>
      </c>
      <c r="H75" s="269"/>
      <c r="I75" s="239"/>
    </row>
    <row r="76" spans="1:9" s="189" customFormat="1" ht="15.75" x14ac:dyDescent="0.25">
      <c r="A76" s="95"/>
      <c r="B76" s="200"/>
      <c r="C76" s="191" t="s">
        <v>50</v>
      </c>
      <c r="D76" s="205"/>
      <c r="E76" s="40">
        <f>VALUE('І половина '!T76)</f>
        <v>68</v>
      </c>
      <c r="F76" s="36">
        <f>VALUE('ІІ половина'!H76)</f>
        <v>80</v>
      </c>
      <c r="G76" s="274">
        <f t="shared" si="7"/>
        <v>148</v>
      </c>
      <c r="H76" s="269"/>
      <c r="I76" s="239"/>
    </row>
    <row r="77" spans="1:9" s="189" customFormat="1" ht="15.75" x14ac:dyDescent="0.25">
      <c r="A77" s="95"/>
      <c r="B77" s="200"/>
      <c r="C77" s="192" t="s">
        <v>51</v>
      </c>
      <c r="D77" s="205"/>
      <c r="E77" s="40">
        <f>VALUE('І половина '!T77)</f>
        <v>27</v>
      </c>
      <c r="F77" s="36">
        <f>VALUE('ІІ половина'!H77)</f>
        <v>123</v>
      </c>
      <c r="G77" s="274">
        <f t="shared" si="7"/>
        <v>150</v>
      </c>
      <c r="H77" s="269"/>
      <c r="I77" s="239"/>
    </row>
    <row r="78" spans="1:9" ht="15.75" x14ac:dyDescent="0.25">
      <c r="A78" s="200">
        <v>7</v>
      </c>
      <c r="B78" s="200"/>
      <c r="C78" s="14" t="s">
        <v>34</v>
      </c>
      <c r="D78" s="205"/>
      <c r="E78" s="76">
        <f>VALUE('І половина '!T78)</f>
        <v>44</v>
      </c>
      <c r="F78" s="36">
        <f>VALUE('ІІ половина'!H78)</f>
        <v>106</v>
      </c>
      <c r="G78" s="274">
        <f t="shared" si="7"/>
        <v>150</v>
      </c>
      <c r="H78" s="269"/>
      <c r="I78" s="239"/>
    </row>
    <row r="79" spans="1:9" ht="15.75" x14ac:dyDescent="0.25">
      <c r="A79" s="200"/>
      <c r="B79" s="200"/>
      <c r="C79" s="57" t="s">
        <v>37</v>
      </c>
      <c r="D79" s="205"/>
      <c r="E79" s="76">
        <f>VALUE('І половина '!T79)</f>
        <v>60</v>
      </c>
      <c r="F79" s="36">
        <f>VALUE('ІІ половина'!H79)</f>
        <v>90</v>
      </c>
      <c r="G79" s="100">
        <f t="shared" si="7"/>
        <v>150</v>
      </c>
      <c r="H79" s="269"/>
      <c r="I79" s="239"/>
    </row>
    <row r="80" spans="1:9" ht="15.75" x14ac:dyDescent="0.25">
      <c r="A80" s="200"/>
      <c r="B80" s="200"/>
      <c r="C80" s="57" t="s">
        <v>35</v>
      </c>
      <c r="D80" s="205"/>
      <c r="E80" s="76">
        <f>VALUE('І половина '!T80)</f>
        <v>80</v>
      </c>
      <c r="F80" s="36">
        <f>VALUE('ІІ половина'!H80)</f>
        <v>70</v>
      </c>
      <c r="G80" s="100">
        <f t="shared" si="7"/>
        <v>150</v>
      </c>
      <c r="H80" s="269"/>
      <c r="I80" s="239"/>
    </row>
    <row r="81" spans="1:9" ht="15.75" x14ac:dyDescent="0.25">
      <c r="A81" s="200"/>
      <c r="B81" s="200"/>
      <c r="C81" s="57" t="s">
        <v>36</v>
      </c>
      <c r="D81" s="205"/>
      <c r="E81" s="76">
        <f>VALUE('І половина '!T81)</f>
        <v>60</v>
      </c>
      <c r="F81" s="36">
        <f>VALUE('ІІ половина'!H81)</f>
        <v>84</v>
      </c>
      <c r="G81" s="100">
        <f t="shared" si="7"/>
        <v>144</v>
      </c>
      <c r="H81" s="269"/>
      <c r="I81" s="239"/>
    </row>
    <row r="82" spans="1:9" ht="16.5" thickBot="1" x14ac:dyDescent="0.3">
      <c r="A82" s="200"/>
      <c r="B82" s="201"/>
      <c r="C82" s="16" t="s">
        <v>38</v>
      </c>
      <c r="D82" s="206"/>
      <c r="E82" s="76">
        <f>VALUE('І половина '!T82)</f>
        <v>14</v>
      </c>
      <c r="F82" s="36">
        <f>VALUE('ІІ половина'!H82)</f>
        <v>152</v>
      </c>
      <c r="G82" s="275">
        <f t="shared" si="7"/>
        <v>166</v>
      </c>
      <c r="H82" s="270"/>
      <c r="I82" s="240"/>
    </row>
    <row r="83" spans="1:9" ht="16.5" thickBot="1" x14ac:dyDescent="0.3">
      <c r="A83" s="81"/>
      <c r="B83" s="246" t="s">
        <v>20</v>
      </c>
      <c r="C83" s="247"/>
      <c r="D83" s="82"/>
      <c r="E83" s="79">
        <f>SUM(E73:E82)</f>
        <v>600</v>
      </c>
      <c r="F83" s="79">
        <f t="shared" ref="F83:G83" si="9">SUM(F73:F82)</f>
        <v>920</v>
      </c>
      <c r="G83" s="140">
        <f t="shared" si="9"/>
        <v>1520</v>
      </c>
      <c r="H83" s="83"/>
      <c r="I83" s="82"/>
    </row>
    <row r="84" spans="1:9" s="189" customFormat="1" ht="15.75" x14ac:dyDescent="0.25">
      <c r="A84" s="95"/>
      <c r="B84" s="199" t="s">
        <v>30</v>
      </c>
      <c r="C84" s="191" t="s">
        <v>47</v>
      </c>
      <c r="D84" s="204">
        <v>1</v>
      </c>
      <c r="E84" s="40">
        <f>VALUE('І половина '!T84)</f>
        <v>40</v>
      </c>
      <c r="F84" s="36">
        <f>VALUE('ІІ половина'!H84)</f>
        <v>110</v>
      </c>
      <c r="G84" s="274">
        <f t="shared" si="7"/>
        <v>150</v>
      </c>
      <c r="H84" s="268">
        <f>SUM(E84:F93)</f>
        <v>1520</v>
      </c>
      <c r="I84" s="238"/>
    </row>
    <row r="85" spans="1:9" s="189" customFormat="1" ht="15.75" x14ac:dyDescent="0.25">
      <c r="A85" s="95"/>
      <c r="B85" s="200"/>
      <c r="C85" s="191" t="s">
        <v>48</v>
      </c>
      <c r="D85" s="205"/>
      <c r="E85" s="40">
        <f>VALUE('І половина '!T85)</f>
        <v>54</v>
      </c>
      <c r="F85" s="36">
        <f>VALUE('ІІ половина'!H85)</f>
        <v>102</v>
      </c>
      <c r="G85" s="274">
        <f t="shared" si="7"/>
        <v>156</v>
      </c>
      <c r="H85" s="269"/>
      <c r="I85" s="239"/>
    </row>
    <row r="86" spans="1:9" s="189" customFormat="1" ht="15.75" x14ac:dyDescent="0.25">
      <c r="A86" s="95"/>
      <c r="B86" s="200"/>
      <c r="C86" s="191" t="s">
        <v>49</v>
      </c>
      <c r="D86" s="205"/>
      <c r="E86" s="40">
        <f>VALUE('І половина '!T86)</f>
        <v>80</v>
      </c>
      <c r="F86" s="36">
        <f>VALUE('ІІ половина'!H86)</f>
        <v>76</v>
      </c>
      <c r="G86" s="274">
        <f t="shared" si="7"/>
        <v>156</v>
      </c>
      <c r="H86" s="269"/>
      <c r="I86" s="239"/>
    </row>
    <row r="87" spans="1:9" s="189" customFormat="1" ht="15.75" x14ac:dyDescent="0.25">
      <c r="A87" s="95"/>
      <c r="B87" s="200"/>
      <c r="C87" s="191" t="s">
        <v>50</v>
      </c>
      <c r="D87" s="205"/>
      <c r="E87" s="40">
        <f>VALUE('І половина '!T87)</f>
        <v>78</v>
      </c>
      <c r="F87" s="36">
        <f>VALUE('ІІ половина'!H87)</f>
        <v>72</v>
      </c>
      <c r="G87" s="274">
        <f t="shared" si="7"/>
        <v>150</v>
      </c>
      <c r="H87" s="269"/>
      <c r="I87" s="239"/>
    </row>
    <row r="88" spans="1:9" s="189" customFormat="1" ht="15.75" x14ac:dyDescent="0.25">
      <c r="A88" s="95"/>
      <c r="B88" s="200"/>
      <c r="C88" s="192" t="s">
        <v>51</v>
      </c>
      <c r="D88" s="205"/>
      <c r="E88" s="40">
        <f>VALUE('І половина '!T88)</f>
        <v>0</v>
      </c>
      <c r="F88" s="36">
        <f>VALUE('ІІ половина'!H88)</f>
        <v>148</v>
      </c>
      <c r="G88" s="274">
        <f t="shared" si="7"/>
        <v>148</v>
      </c>
      <c r="H88" s="269"/>
      <c r="I88" s="239"/>
    </row>
    <row r="89" spans="1:9" ht="15.75" x14ac:dyDescent="0.25">
      <c r="A89" s="26">
        <v>8</v>
      </c>
      <c r="B89" s="200"/>
      <c r="C89" s="14" t="s">
        <v>34</v>
      </c>
      <c r="D89" s="205"/>
      <c r="E89" s="76">
        <f>VALUE('І половина '!T89)</f>
        <v>104</v>
      </c>
      <c r="F89" s="36">
        <f>VALUE('ІІ половина'!H89)</f>
        <v>46</v>
      </c>
      <c r="G89" s="274">
        <f t="shared" si="7"/>
        <v>150</v>
      </c>
      <c r="H89" s="269"/>
      <c r="I89" s="239"/>
    </row>
    <row r="90" spans="1:9" ht="15.75" x14ac:dyDescent="0.25">
      <c r="A90" s="26"/>
      <c r="B90" s="200"/>
      <c r="C90" s="57" t="s">
        <v>37</v>
      </c>
      <c r="D90" s="205"/>
      <c r="E90" s="76">
        <f>VALUE('І половина '!T90)</f>
        <v>62</v>
      </c>
      <c r="F90" s="36">
        <f>VALUE('ІІ половина'!H90)</f>
        <v>88</v>
      </c>
      <c r="G90" s="100">
        <f t="shared" si="7"/>
        <v>150</v>
      </c>
      <c r="H90" s="269"/>
      <c r="I90" s="239"/>
    </row>
    <row r="91" spans="1:9" ht="15.75" x14ac:dyDescent="0.25">
      <c r="A91" s="26"/>
      <c r="B91" s="200"/>
      <c r="C91" s="57" t="s">
        <v>35</v>
      </c>
      <c r="D91" s="205"/>
      <c r="E91" s="76">
        <f>VALUE('І половина '!T91)</f>
        <v>80</v>
      </c>
      <c r="F91" s="36">
        <f>VALUE('ІІ половина'!H91)</f>
        <v>70</v>
      </c>
      <c r="G91" s="100">
        <f t="shared" si="7"/>
        <v>150</v>
      </c>
      <c r="H91" s="269"/>
      <c r="I91" s="239"/>
    </row>
    <row r="92" spans="1:9" ht="15.75" x14ac:dyDescent="0.25">
      <c r="A92" s="26"/>
      <c r="B92" s="200"/>
      <c r="C92" s="57" t="s">
        <v>36</v>
      </c>
      <c r="D92" s="205"/>
      <c r="E92" s="76">
        <f>VALUE('І половина '!T92)</f>
        <v>54</v>
      </c>
      <c r="F92" s="36">
        <f>VALUE('ІІ половина'!H92)</f>
        <v>90</v>
      </c>
      <c r="G92" s="100">
        <f t="shared" si="7"/>
        <v>144</v>
      </c>
      <c r="H92" s="269"/>
      <c r="I92" s="239"/>
    </row>
    <row r="93" spans="1:9" ht="16.5" thickBot="1" x14ac:dyDescent="0.3">
      <c r="A93" s="26"/>
      <c r="B93" s="201"/>
      <c r="C93" s="16" t="s">
        <v>38</v>
      </c>
      <c r="D93" s="206"/>
      <c r="E93" s="76">
        <f>VALUE('І половина '!T93)</f>
        <v>48</v>
      </c>
      <c r="F93" s="36">
        <f>VALUE('ІІ половина'!H93)</f>
        <v>118</v>
      </c>
      <c r="G93" s="275">
        <f t="shared" si="7"/>
        <v>166</v>
      </c>
      <c r="H93" s="270"/>
      <c r="I93" s="240"/>
    </row>
    <row r="94" spans="1:9" ht="16.5" thickBot="1" x14ac:dyDescent="0.3">
      <c r="A94" s="81"/>
      <c r="B94" s="246" t="s">
        <v>20</v>
      </c>
      <c r="C94" s="247"/>
      <c r="D94" s="82"/>
      <c r="E94" s="79">
        <f>SUM(E84:E93)</f>
        <v>600</v>
      </c>
      <c r="F94" s="79">
        <f t="shared" ref="F94:G94" si="10">SUM(F84:F93)</f>
        <v>920</v>
      </c>
      <c r="G94" s="140">
        <f t="shared" si="10"/>
        <v>1520</v>
      </c>
      <c r="H94" s="83"/>
      <c r="I94" s="82"/>
    </row>
    <row r="95" spans="1:9" s="189" customFormat="1" ht="15.75" x14ac:dyDescent="0.25">
      <c r="A95" s="95"/>
      <c r="B95" s="103"/>
      <c r="C95" s="191" t="s">
        <v>47</v>
      </c>
      <c r="D95" s="204">
        <v>1</v>
      </c>
      <c r="E95" s="40">
        <f>VALUE('І половина '!T95)</f>
        <v>106</v>
      </c>
      <c r="F95" s="36">
        <f>VALUE('ІІ половина'!H95)</f>
        <v>45</v>
      </c>
      <c r="G95" s="274">
        <f t="shared" si="7"/>
        <v>151</v>
      </c>
      <c r="H95" s="268">
        <f>SUM(E95:F104)</f>
        <v>1520</v>
      </c>
      <c r="I95" s="238"/>
    </row>
    <row r="96" spans="1:9" s="189" customFormat="1" ht="15.75" x14ac:dyDescent="0.25">
      <c r="A96" s="95"/>
      <c r="B96" s="103"/>
      <c r="C96" s="191" t="s">
        <v>48</v>
      </c>
      <c r="D96" s="205"/>
      <c r="E96" s="40">
        <f>VALUE('І половина '!T96)</f>
        <v>96</v>
      </c>
      <c r="F96" s="36">
        <f>VALUE('ІІ половина'!H96)</f>
        <v>60</v>
      </c>
      <c r="G96" s="274">
        <f t="shared" si="7"/>
        <v>156</v>
      </c>
      <c r="H96" s="269"/>
      <c r="I96" s="239"/>
    </row>
    <row r="97" spans="1:9" s="189" customFormat="1" ht="15.75" x14ac:dyDescent="0.25">
      <c r="A97" s="95"/>
      <c r="B97" s="103"/>
      <c r="C97" s="191" t="s">
        <v>49</v>
      </c>
      <c r="D97" s="205"/>
      <c r="E97" s="40">
        <f>VALUE('І половина '!T97)</f>
        <v>76</v>
      </c>
      <c r="F97" s="36">
        <f>VALUE('ІІ половина'!H97)</f>
        <v>80</v>
      </c>
      <c r="G97" s="274">
        <f t="shared" si="7"/>
        <v>156</v>
      </c>
      <c r="H97" s="269"/>
      <c r="I97" s="239"/>
    </row>
    <row r="98" spans="1:9" s="189" customFormat="1" ht="15.75" x14ac:dyDescent="0.25">
      <c r="A98" s="95"/>
      <c r="B98" s="103"/>
      <c r="C98" s="191" t="s">
        <v>50</v>
      </c>
      <c r="D98" s="205"/>
      <c r="E98" s="40">
        <f>VALUE('І половина '!T98)</f>
        <v>51</v>
      </c>
      <c r="F98" s="36">
        <f>VALUE('ІІ половина'!H98)</f>
        <v>102</v>
      </c>
      <c r="G98" s="274">
        <f t="shared" si="7"/>
        <v>153</v>
      </c>
      <c r="H98" s="269"/>
      <c r="I98" s="239"/>
    </row>
    <row r="99" spans="1:9" s="189" customFormat="1" ht="15.75" x14ac:dyDescent="0.25">
      <c r="A99" s="95"/>
      <c r="B99" s="103"/>
      <c r="C99" s="192" t="s">
        <v>51</v>
      </c>
      <c r="D99" s="205"/>
      <c r="E99" s="40">
        <f>VALUE('І половина '!T99)</f>
        <v>0</v>
      </c>
      <c r="F99" s="36">
        <f>VALUE('ІІ половина'!H99)</f>
        <v>144</v>
      </c>
      <c r="G99" s="274">
        <f t="shared" si="7"/>
        <v>144</v>
      </c>
      <c r="H99" s="269"/>
      <c r="I99" s="239"/>
    </row>
    <row r="100" spans="1:9" ht="15.75" x14ac:dyDescent="0.25">
      <c r="A100" s="200">
        <v>9</v>
      </c>
      <c r="B100" s="194" t="s">
        <v>31</v>
      </c>
      <c r="C100" s="14" t="s">
        <v>34</v>
      </c>
      <c r="D100" s="205"/>
      <c r="E100" s="76">
        <f>VALUE('І половина '!T100)</f>
        <v>48</v>
      </c>
      <c r="F100" s="36">
        <f>VALUE('ІІ половина'!H100)</f>
        <v>102</v>
      </c>
      <c r="G100" s="274">
        <f t="shared" si="7"/>
        <v>150</v>
      </c>
      <c r="H100" s="269"/>
      <c r="I100" s="239"/>
    </row>
    <row r="101" spans="1:9" ht="15.75" x14ac:dyDescent="0.25">
      <c r="A101" s="200"/>
      <c r="B101" s="194"/>
      <c r="C101" s="57" t="s">
        <v>37</v>
      </c>
      <c r="D101" s="205"/>
      <c r="E101" s="76">
        <f>VALUE('І половина '!T101)</f>
        <v>58</v>
      </c>
      <c r="F101" s="36">
        <f>VALUE('ІІ половина'!H101)</f>
        <v>92</v>
      </c>
      <c r="G101" s="100">
        <f t="shared" si="7"/>
        <v>150</v>
      </c>
      <c r="H101" s="269"/>
      <c r="I101" s="239"/>
    </row>
    <row r="102" spans="1:9" ht="15.75" x14ac:dyDescent="0.25">
      <c r="A102" s="200"/>
      <c r="B102" s="194"/>
      <c r="C102" s="57" t="s">
        <v>35</v>
      </c>
      <c r="D102" s="205"/>
      <c r="E102" s="76">
        <f>VALUE('І половина '!T102)</f>
        <v>108</v>
      </c>
      <c r="F102" s="36">
        <f>VALUE('ІІ половина'!H102)</f>
        <v>42</v>
      </c>
      <c r="G102" s="100">
        <f t="shared" si="7"/>
        <v>150</v>
      </c>
      <c r="H102" s="269"/>
      <c r="I102" s="239"/>
    </row>
    <row r="103" spans="1:9" ht="15.75" x14ac:dyDescent="0.25">
      <c r="A103" s="200"/>
      <c r="B103" s="194"/>
      <c r="C103" s="57" t="s">
        <v>36</v>
      </c>
      <c r="D103" s="205"/>
      <c r="E103" s="76">
        <f>VALUE('І половина '!T103)</f>
        <v>57</v>
      </c>
      <c r="F103" s="36">
        <f>VALUE('ІІ половина'!H103)</f>
        <v>87</v>
      </c>
      <c r="G103" s="100">
        <f t="shared" si="7"/>
        <v>144</v>
      </c>
      <c r="H103" s="269"/>
      <c r="I103" s="239"/>
    </row>
    <row r="104" spans="1:9" ht="16.5" thickBot="1" x14ac:dyDescent="0.3">
      <c r="A104" s="223"/>
      <c r="B104" s="128"/>
      <c r="C104" s="16" t="s">
        <v>38</v>
      </c>
      <c r="D104" s="206"/>
      <c r="E104" s="76">
        <f>VALUE('І половина '!T104)</f>
        <v>0</v>
      </c>
      <c r="F104" s="36">
        <f>VALUE('ІІ половина'!H104)</f>
        <v>166</v>
      </c>
      <c r="G104" s="275">
        <f t="shared" si="7"/>
        <v>166</v>
      </c>
      <c r="H104" s="270"/>
      <c r="I104" s="240"/>
    </row>
    <row r="105" spans="1:9" ht="16.5" thickBot="1" x14ac:dyDescent="0.3">
      <c r="A105" s="81"/>
      <c r="B105" s="246" t="s">
        <v>20</v>
      </c>
      <c r="C105" s="247"/>
      <c r="D105" s="82"/>
      <c r="E105" s="79">
        <f>SUM(E95:E104)</f>
        <v>600</v>
      </c>
      <c r="F105" s="79">
        <f t="shared" ref="F105:G105" si="11">SUM(F95:F104)</f>
        <v>920</v>
      </c>
      <c r="G105" s="140">
        <f t="shared" si="11"/>
        <v>1520</v>
      </c>
      <c r="H105" s="83"/>
      <c r="I105" s="82"/>
    </row>
    <row r="106" spans="1:9" ht="19.5" thickBot="1" x14ac:dyDescent="0.3">
      <c r="A106" s="221" t="s">
        <v>32</v>
      </c>
      <c r="B106" s="221"/>
      <c r="C106" s="221"/>
      <c r="D106" s="261"/>
      <c r="E106" s="221"/>
      <c r="F106" s="221"/>
      <c r="G106" s="221"/>
      <c r="H106" s="261"/>
      <c r="I106" s="221"/>
    </row>
    <row r="107" spans="1:9" ht="15.75" x14ac:dyDescent="0.25">
      <c r="A107" s="222">
        <v>1</v>
      </c>
      <c r="B107" s="222" t="s">
        <v>30</v>
      </c>
      <c r="C107" s="57" t="s">
        <v>34</v>
      </c>
      <c r="D107" s="204">
        <v>0.5</v>
      </c>
      <c r="E107" s="266">
        <f>VALUE('І половина '!T107)</f>
        <v>0</v>
      </c>
      <c r="F107" s="36">
        <f>VALUE('ІІ половина'!H107)</f>
        <v>0</v>
      </c>
      <c r="G107" s="100">
        <f t="shared" ref="G107:G129" si="12">SUM(E107:F107)</f>
        <v>0</v>
      </c>
      <c r="H107" s="271">
        <f>SUM(E107:F111)</f>
        <v>380</v>
      </c>
      <c r="I107" s="227"/>
    </row>
    <row r="108" spans="1:9" ht="15.75" x14ac:dyDescent="0.25">
      <c r="A108" s="200"/>
      <c r="B108" s="200"/>
      <c r="C108" s="57" t="s">
        <v>37</v>
      </c>
      <c r="D108" s="205"/>
      <c r="E108" s="266">
        <f>VALUE('І половина '!T108)</f>
        <v>22</v>
      </c>
      <c r="F108" s="36">
        <f>VALUE('ІІ половина'!H108)</f>
        <v>53</v>
      </c>
      <c r="G108" s="100">
        <f t="shared" si="12"/>
        <v>75</v>
      </c>
      <c r="H108" s="272"/>
      <c r="I108" s="202"/>
    </row>
    <row r="109" spans="1:9" ht="15.75" x14ac:dyDescent="0.25">
      <c r="A109" s="200"/>
      <c r="B109" s="200"/>
      <c r="C109" s="57" t="s">
        <v>35</v>
      </c>
      <c r="D109" s="205"/>
      <c r="E109" s="266">
        <f>VALUE('І половина '!T109)</f>
        <v>50</v>
      </c>
      <c r="F109" s="36">
        <f>VALUE('ІІ половина'!H109)</f>
        <v>20</v>
      </c>
      <c r="G109" s="100">
        <f t="shared" si="12"/>
        <v>70</v>
      </c>
      <c r="H109" s="272"/>
      <c r="I109" s="202"/>
    </row>
    <row r="110" spans="1:9" ht="15.75" x14ac:dyDescent="0.25">
      <c r="A110" s="200"/>
      <c r="B110" s="200"/>
      <c r="C110" s="57" t="s">
        <v>36</v>
      </c>
      <c r="D110" s="205"/>
      <c r="E110" s="266">
        <f>VALUE('І половина '!T110)</f>
        <v>58</v>
      </c>
      <c r="F110" s="36">
        <f>VALUE('ІІ половина'!H110)</f>
        <v>64</v>
      </c>
      <c r="G110" s="100">
        <f t="shared" si="12"/>
        <v>122</v>
      </c>
      <c r="H110" s="272"/>
      <c r="I110" s="202"/>
    </row>
    <row r="111" spans="1:9" ht="16.5" thickBot="1" x14ac:dyDescent="0.3">
      <c r="A111" s="200"/>
      <c r="B111" s="200"/>
      <c r="C111" s="85" t="s">
        <v>38</v>
      </c>
      <c r="D111" s="205"/>
      <c r="E111" s="94">
        <f>VALUE('І половина '!T111)</f>
        <v>20</v>
      </c>
      <c r="F111" s="89">
        <f>VALUE('ІІ половина'!H111)</f>
        <v>93</v>
      </c>
      <c r="G111" s="275">
        <f t="shared" si="12"/>
        <v>113</v>
      </c>
      <c r="H111" s="272"/>
      <c r="I111" s="202"/>
    </row>
    <row r="112" spans="1:9" ht="16.5" thickBot="1" x14ac:dyDescent="0.3">
      <c r="A112" s="223"/>
      <c r="B112" s="223"/>
      <c r="C112" s="16"/>
      <c r="D112" s="206"/>
      <c r="E112" s="79">
        <f>SUM(E107:E111)</f>
        <v>150</v>
      </c>
      <c r="F112" s="79">
        <f t="shared" ref="F112:G112" si="13">SUM(F107:F111)</f>
        <v>230</v>
      </c>
      <c r="G112" s="140">
        <f t="shared" si="13"/>
        <v>380</v>
      </c>
      <c r="H112" s="273"/>
      <c r="I112" s="228"/>
    </row>
    <row r="113" spans="1:9" ht="15.75" x14ac:dyDescent="0.25">
      <c r="A113" s="222">
        <v>2</v>
      </c>
      <c r="B113" s="222" t="s">
        <v>26</v>
      </c>
      <c r="C113" s="57" t="s">
        <v>34</v>
      </c>
      <c r="D113" s="204">
        <v>0.5</v>
      </c>
      <c r="E113" s="266">
        <f>VALUE('І половина '!T113)</f>
        <v>0</v>
      </c>
      <c r="F113" s="36">
        <f>VALUE('ІІ половина'!H113)</f>
        <v>0</v>
      </c>
      <c r="G113" s="100">
        <f t="shared" si="12"/>
        <v>0</v>
      </c>
      <c r="H113" s="271">
        <f>SUM(E113:F117)</f>
        <v>304</v>
      </c>
      <c r="I113" s="227"/>
    </row>
    <row r="114" spans="1:9" ht="15.75" x14ac:dyDescent="0.25">
      <c r="A114" s="200"/>
      <c r="B114" s="200"/>
      <c r="C114" s="57" t="s">
        <v>37</v>
      </c>
      <c r="D114" s="205"/>
      <c r="E114" s="266">
        <f>VALUE('І половина '!T114)</f>
        <v>38</v>
      </c>
      <c r="F114" s="36">
        <f>VALUE('ІІ половина'!H114)</f>
        <v>40</v>
      </c>
      <c r="G114" s="100">
        <f t="shared" si="12"/>
        <v>78</v>
      </c>
      <c r="H114" s="272"/>
      <c r="I114" s="202"/>
    </row>
    <row r="115" spans="1:9" ht="15.75" x14ac:dyDescent="0.25">
      <c r="A115" s="200"/>
      <c r="B115" s="200"/>
      <c r="C115" s="57" t="s">
        <v>35</v>
      </c>
      <c r="D115" s="205"/>
      <c r="E115" s="266">
        <f>VALUE('І половина '!T115)</f>
        <v>72</v>
      </c>
      <c r="F115" s="36">
        <f>VALUE('ІІ половина'!H115)</f>
        <v>28</v>
      </c>
      <c r="G115" s="100">
        <f t="shared" si="12"/>
        <v>100</v>
      </c>
      <c r="H115" s="272"/>
      <c r="I115" s="202"/>
    </row>
    <row r="116" spans="1:9" ht="15.75" x14ac:dyDescent="0.25">
      <c r="A116" s="200"/>
      <c r="B116" s="200"/>
      <c r="C116" s="57" t="s">
        <v>36</v>
      </c>
      <c r="D116" s="205"/>
      <c r="E116" s="266">
        <f>VALUE('І половина '!T116)</f>
        <v>10</v>
      </c>
      <c r="F116" s="36">
        <f>VALUE('ІІ половина'!H116)</f>
        <v>34</v>
      </c>
      <c r="G116" s="100">
        <f t="shared" si="12"/>
        <v>44</v>
      </c>
      <c r="H116" s="272"/>
      <c r="I116" s="202"/>
    </row>
    <row r="117" spans="1:9" ht="16.5" thickBot="1" x14ac:dyDescent="0.3">
      <c r="A117" s="200"/>
      <c r="B117" s="200"/>
      <c r="C117" s="85" t="s">
        <v>38</v>
      </c>
      <c r="D117" s="205"/>
      <c r="E117" s="94">
        <f>VALUE('І половина '!T117)</f>
        <v>2</v>
      </c>
      <c r="F117" s="89">
        <f>VALUE('ІІ половина'!H117)</f>
        <v>80</v>
      </c>
      <c r="G117" s="275">
        <f t="shared" si="12"/>
        <v>82</v>
      </c>
      <c r="H117" s="272"/>
      <c r="I117" s="202"/>
    </row>
    <row r="118" spans="1:9" ht="16.5" thickBot="1" x14ac:dyDescent="0.3">
      <c r="A118" s="223"/>
      <c r="B118" s="223"/>
      <c r="C118" s="16"/>
      <c r="D118" s="206"/>
      <c r="E118" s="79">
        <f>SUM(E113:E117)</f>
        <v>122</v>
      </c>
      <c r="F118" s="79">
        <f t="shared" ref="F118:G118" si="14">SUM(F113:F117)</f>
        <v>182</v>
      </c>
      <c r="G118" s="140">
        <f t="shared" si="14"/>
        <v>304</v>
      </c>
      <c r="H118" s="273"/>
      <c r="I118" s="228"/>
    </row>
    <row r="119" spans="1:9" s="189" customFormat="1" ht="15.75" x14ac:dyDescent="0.25">
      <c r="A119" s="227">
        <v>3</v>
      </c>
      <c r="B119" s="222" t="s">
        <v>27</v>
      </c>
      <c r="C119" s="191" t="s">
        <v>47</v>
      </c>
      <c r="D119" s="204">
        <v>0.5</v>
      </c>
      <c r="E119" s="267">
        <f>VALUE('І половина '!T119)</f>
        <v>0</v>
      </c>
      <c r="F119" s="36">
        <f>VALUE('ІІ половина'!H119)</f>
        <v>0</v>
      </c>
      <c r="G119" s="100">
        <f t="shared" si="12"/>
        <v>0</v>
      </c>
      <c r="H119" s="268">
        <f>SUM(E119:F128)</f>
        <v>480</v>
      </c>
      <c r="I119" s="227"/>
    </row>
    <row r="120" spans="1:9" s="189" customFormat="1" ht="15.75" x14ac:dyDescent="0.25">
      <c r="A120" s="202"/>
      <c r="B120" s="200"/>
      <c r="C120" s="191" t="s">
        <v>48</v>
      </c>
      <c r="D120" s="205"/>
      <c r="E120" s="267">
        <f>VALUE('І половина '!T120)</f>
        <v>18</v>
      </c>
      <c r="F120" s="36">
        <f>VALUE('ІІ половина'!H120)</f>
        <v>9</v>
      </c>
      <c r="G120" s="100">
        <f t="shared" si="12"/>
        <v>27</v>
      </c>
      <c r="H120" s="269"/>
      <c r="I120" s="202"/>
    </row>
    <row r="121" spans="1:9" s="189" customFormat="1" ht="15.75" x14ac:dyDescent="0.25">
      <c r="A121" s="202"/>
      <c r="B121" s="200"/>
      <c r="C121" s="191" t="s">
        <v>49</v>
      </c>
      <c r="D121" s="205"/>
      <c r="E121" s="267">
        <f>VALUE('І половина '!T121)</f>
        <v>38</v>
      </c>
      <c r="F121" s="36">
        <f>VALUE('ІІ половина'!H121)</f>
        <v>40</v>
      </c>
      <c r="G121" s="100">
        <f t="shared" si="12"/>
        <v>78</v>
      </c>
      <c r="H121" s="269"/>
      <c r="I121" s="202"/>
    </row>
    <row r="122" spans="1:9" s="189" customFormat="1" ht="15.75" x14ac:dyDescent="0.25">
      <c r="A122" s="202"/>
      <c r="B122" s="200"/>
      <c r="C122" s="191" t="s">
        <v>50</v>
      </c>
      <c r="D122" s="205"/>
      <c r="E122" s="267">
        <f>VALUE('І половина '!T122)</f>
        <v>18</v>
      </c>
      <c r="F122" s="36">
        <f>VALUE('ІІ половина'!H122)</f>
        <v>57</v>
      </c>
      <c r="G122" s="100">
        <f t="shared" si="12"/>
        <v>75</v>
      </c>
      <c r="H122" s="269"/>
      <c r="I122" s="202"/>
    </row>
    <row r="123" spans="1:9" s="189" customFormat="1" ht="15.75" x14ac:dyDescent="0.25">
      <c r="A123" s="202"/>
      <c r="B123" s="200"/>
      <c r="C123" s="192" t="s">
        <v>51</v>
      </c>
      <c r="D123" s="205"/>
      <c r="E123" s="267">
        <f>VALUE('І половина '!T123)</f>
        <v>0</v>
      </c>
      <c r="F123" s="36">
        <f>VALUE('ІІ половина'!H123)</f>
        <v>0</v>
      </c>
      <c r="G123" s="100">
        <f t="shared" si="12"/>
        <v>0</v>
      </c>
      <c r="H123" s="269"/>
      <c r="I123" s="202"/>
    </row>
    <row r="124" spans="1:9" ht="15.75" x14ac:dyDescent="0.25">
      <c r="A124" s="202"/>
      <c r="B124" s="200"/>
      <c r="C124" s="57" t="s">
        <v>34</v>
      </c>
      <c r="D124" s="205"/>
      <c r="E124" s="266">
        <f>VALUE('І половина '!T123)</f>
        <v>0</v>
      </c>
      <c r="F124" s="36">
        <f>VALUE('ІІ половина'!H124)</f>
        <v>0</v>
      </c>
      <c r="G124" s="100">
        <f t="shared" si="12"/>
        <v>0</v>
      </c>
      <c r="H124" s="269"/>
      <c r="I124" s="202"/>
    </row>
    <row r="125" spans="1:9" ht="15.75" x14ac:dyDescent="0.25">
      <c r="A125" s="202"/>
      <c r="B125" s="200"/>
      <c r="C125" s="57" t="s">
        <v>37</v>
      </c>
      <c r="D125" s="205"/>
      <c r="E125" s="266">
        <f>VALUE('І половина '!T124)</f>
        <v>26</v>
      </c>
      <c r="F125" s="36">
        <f>VALUE('ІІ половина'!H125)</f>
        <v>37</v>
      </c>
      <c r="G125" s="100">
        <f t="shared" si="12"/>
        <v>63</v>
      </c>
      <c r="H125" s="269"/>
      <c r="I125" s="202"/>
    </row>
    <row r="126" spans="1:9" ht="15.75" x14ac:dyDescent="0.25">
      <c r="A126" s="202"/>
      <c r="B126" s="200"/>
      <c r="C126" s="57" t="s">
        <v>35</v>
      </c>
      <c r="D126" s="205"/>
      <c r="E126" s="266">
        <f>VALUE('І половина '!T125)</f>
        <v>34</v>
      </c>
      <c r="F126" s="36">
        <f>VALUE('ІІ половина'!H126)</f>
        <v>41</v>
      </c>
      <c r="G126" s="100">
        <f t="shared" si="12"/>
        <v>75</v>
      </c>
      <c r="H126" s="269"/>
      <c r="I126" s="202"/>
    </row>
    <row r="127" spans="1:9" ht="15.75" x14ac:dyDescent="0.25">
      <c r="A127" s="202"/>
      <c r="B127" s="200"/>
      <c r="C127" s="57" t="s">
        <v>36</v>
      </c>
      <c r="D127" s="205"/>
      <c r="E127" s="266">
        <f>VALUE('І половина '!T126)</f>
        <v>50</v>
      </c>
      <c r="F127" s="36">
        <f>VALUE('ІІ половина'!H127)</f>
        <v>22</v>
      </c>
      <c r="G127" s="100">
        <f t="shared" si="12"/>
        <v>72</v>
      </c>
      <c r="H127" s="269"/>
      <c r="I127" s="202"/>
    </row>
    <row r="128" spans="1:9" ht="16.5" thickBot="1" x14ac:dyDescent="0.3">
      <c r="A128" s="202"/>
      <c r="B128" s="200"/>
      <c r="C128" s="85" t="s">
        <v>38</v>
      </c>
      <c r="D128" s="205"/>
      <c r="E128" s="94">
        <f>VALUE('І половина '!T127)</f>
        <v>12</v>
      </c>
      <c r="F128" s="89">
        <f>VALUE('ІІ половина'!H128)</f>
        <v>78</v>
      </c>
      <c r="G128" s="275">
        <f t="shared" si="12"/>
        <v>90</v>
      </c>
      <c r="H128" s="269"/>
      <c r="I128" s="202"/>
    </row>
    <row r="129" spans="1:9" ht="16.5" thickBot="1" x14ac:dyDescent="0.3">
      <c r="A129" s="203"/>
      <c r="B129" s="201"/>
      <c r="C129" s="16"/>
      <c r="D129" s="206"/>
      <c r="E129" s="79">
        <f>SUM(E119:E128)</f>
        <v>196</v>
      </c>
      <c r="F129" s="79">
        <f>SUM(F119:F128)</f>
        <v>284</v>
      </c>
      <c r="G129" s="276">
        <f t="shared" si="12"/>
        <v>480</v>
      </c>
      <c r="H129" s="270"/>
      <c r="I129" s="228"/>
    </row>
    <row r="130" spans="1:9" ht="28.5" customHeight="1" thickBot="1" x14ac:dyDescent="0.3">
      <c r="A130" s="17"/>
      <c r="B130" s="217" t="s">
        <v>39</v>
      </c>
      <c r="C130" s="218"/>
      <c r="D130" s="18"/>
      <c r="E130" s="79">
        <f>SUM(E17,E28,E39,E50,E61,E72,E83,E94,E105)</f>
        <v>5400</v>
      </c>
      <c r="F130" s="79">
        <f t="shared" ref="F130" si="15">SUM(F17,F28,F39,F50,F61,F72,F83,F94,F105)</f>
        <v>8240</v>
      </c>
      <c r="G130" s="79">
        <f>SUM(G17,G28,G39,G50,G61,G72,G83,G94,G105)</f>
        <v>13640</v>
      </c>
      <c r="H130" s="219">
        <f>G132</f>
        <v>14804</v>
      </c>
      <c r="I130" s="242"/>
    </row>
    <row r="131" spans="1:9" ht="28.5" customHeight="1" thickBot="1" x14ac:dyDescent="0.3">
      <c r="A131" s="17"/>
      <c r="B131" s="217" t="s">
        <v>40</v>
      </c>
      <c r="C131" s="218"/>
      <c r="D131" s="18"/>
      <c r="E131" s="79">
        <f>SUM(E129,E118,E112)</f>
        <v>468</v>
      </c>
      <c r="F131" s="79">
        <f>SUM(F129,F118,F112)</f>
        <v>696</v>
      </c>
      <c r="G131" s="79">
        <f>SUM(G129,G118,G112)</f>
        <v>1164</v>
      </c>
      <c r="H131" s="219"/>
      <c r="I131" s="220"/>
    </row>
    <row r="132" spans="1:9" ht="28.5" customHeight="1" thickBot="1" x14ac:dyDescent="0.3">
      <c r="A132" s="17"/>
      <c r="B132" s="217" t="s">
        <v>41</v>
      </c>
      <c r="C132" s="218"/>
      <c r="D132" s="18"/>
      <c r="E132" s="79">
        <f>SUM(E131,E130)</f>
        <v>5868</v>
      </c>
      <c r="F132" s="79">
        <f t="shared" ref="F132:G132" si="16">SUM(F131,F130)</f>
        <v>8936</v>
      </c>
      <c r="G132" s="79">
        <f t="shared" si="16"/>
        <v>14804</v>
      </c>
      <c r="H132" s="243"/>
      <c r="I132" s="244"/>
    </row>
  </sheetData>
  <mergeCells count="71">
    <mergeCell ref="D119:D129"/>
    <mergeCell ref="I119:I129"/>
    <mergeCell ref="H119:H129"/>
    <mergeCell ref="B73:B82"/>
    <mergeCell ref="D73:D82"/>
    <mergeCell ref="H73:H82"/>
    <mergeCell ref="I73:I82"/>
    <mergeCell ref="B84:B93"/>
    <mergeCell ref="D84:D93"/>
    <mergeCell ref="H84:H93"/>
    <mergeCell ref="I84:I93"/>
    <mergeCell ref="I18:I27"/>
    <mergeCell ref="H18:H27"/>
    <mergeCell ref="B18:B27"/>
    <mergeCell ref="D29:D38"/>
    <mergeCell ref="H29:H38"/>
    <mergeCell ref="I29:I38"/>
    <mergeCell ref="A1:I1"/>
    <mergeCell ref="A2:I2"/>
    <mergeCell ref="A3:I3"/>
    <mergeCell ref="A7:A16"/>
    <mergeCell ref="B8:B16"/>
    <mergeCell ref="D7:D16"/>
    <mergeCell ref="I7:I16"/>
    <mergeCell ref="H7:H16"/>
    <mergeCell ref="B17:C17"/>
    <mergeCell ref="B28:C28"/>
    <mergeCell ref="A34:A38"/>
    <mergeCell ref="D18:D27"/>
    <mergeCell ref="A56:A60"/>
    <mergeCell ref="B51:B60"/>
    <mergeCell ref="D51:D60"/>
    <mergeCell ref="H51:H60"/>
    <mergeCell ref="I51:I60"/>
    <mergeCell ref="B39:C39"/>
    <mergeCell ref="B50:C50"/>
    <mergeCell ref="H40:H49"/>
    <mergeCell ref="I40:I49"/>
    <mergeCell ref="B40:B49"/>
    <mergeCell ref="B61:C61"/>
    <mergeCell ref="A67:A71"/>
    <mergeCell ref="B72:C72"/>
    <mergeCell ref="A78:A82"/>
    <mergeCell ref="B62:B71"/>
    <mergeCell ref="D62:D71"/>
    <mergeCell ref="H62:H71"/>
    <mergeCell ref="I62:I71"/>
    <mergeCell ref="B83:C83"/>
    <mergeCell ref="B94:C94"/>
    <mergeCell ref="A100:A104"/>
    <mergeCell ref="D95:D104"/>
    <mergeCell ref="B105:C105"/>
    <mergeCell ref="A106:I106"/>
    <mergeCell ref="A107:A112"/>
    <mergeCell ref="B107:B112"/>
    <mergeCell ref="D107:D112"/>
    <mergeCell ref="H107:H112"/>
    <mergeCell ref="I107:I112"/>
    <mergeCell ref="H95:H104"/>
    <mergeCell ref="I95:I104"/>
    <mergeCell ref="B130:C130"/>
    <mergeCell ref="H130:I132"/>
    <mergeCell ref="B131:C131"/>
    <mergeCell ref="B132:C132"/>
    <mergeCell ref="A113:A118"/>
    <mergeCell ref="B113:B118"/>
    <mergeCell ref="D113:D118"/>
    <mergeCell ref="H113:H118"/>
    <mergeCell ref="I113:I118"/>
    <mergeCell ref="B119:B129"/>
    <mergeCell ref="A119:A129"/>
  </mergeCells>
  <pageMargins left="0.7" right="0.7" top="0.75" bottom="0.75" header="0.3" footer="0.3"/>
  <pageSetup paperSize="9" scale="84" orientation="portrait" r:id="rId1"/>
  <rowBreaks count="2" manualBreakCount="2">
    <brk id="50" max="8" man="1"/>
    <brk id="10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І половина </vt:lpstr>
      <vt:lpstr>ІІ половина</vt:lpstr>
      <vt:lpstr>Узагальнено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дом</cp:lastModifiedBy>
  <cp:lastPrinted>2020-06-17T14:40:00Z</cp:lastPrinted>
  <dcterms:created xsi:type="dcterms:W3CDTF">2019-11-25T08:14:50Z</dcterms:created>
  <dcterms:modified xsi:type="dcterms:W3CDTF">2020-06-22T18:24:46Z</dcterms:modified>
</cp:coreProperties>
</file>